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my.sharepoint.com/personal/lucy_gardner4_nhs_net/Documents/Final cleaning standard docs/"/>
    </mc:Choice>
  </mc:AlternateContent>
  <xr:revisionPtr revIDLastSave="0" documentId="8_{E253CB56-CBD3-4E92-A9EB-BB1833DDC0CD}" xr6:coauthVersionLast="47" xr6:coauthVersionMax="47" xr10:uidLastSave="{00000000-0000-0000-0000-000000000000}"/>
  <bookViews>
    <workbookView xWindow="-110" yWindow="-110" windowWidth="22780" windowHeight="14540" tabRatio="885" activeTab="16" xr2:uid="{5329595F-8B56-49CA-A05C-6103E0A838D5}"/>
  </bookViews>
  <sheets>
    <sheet name="Front Page" sheetId="6" r:id="rId1"/>
    <sheet name="Compliance Grid" sheetId="7" r:id="rId2"/>
    <sheet name="Elements Matrix" sheetId="2" r:id="rId3"/>
    <sheet name="FR1" sheetId="19" state="hidden" r:id="rId4"/>
    <sheet name="FR2" sheetId="20" state="hidden" r:id="rId5"/>
    <sheet name="FR3" sheetId="21" r:id="rId6"/>
    <sheet name="FR4" sheetId="22" r:id="rId7"/>
    <sheet name="FR5" sheetId="23" r:id="rId8"/>
    <sheet name="FR6" sheetId="24" r:id="rId9"/>
    <sheet name="In-Patient Audit Template" sheetId="32" state="hidden" r:id="rId10"/>
    <sheet name="Out-Patient Audit Template" sheetId="34" state="hidden" r:id="rId11"/>
    <sheet name="Ambulance Audit Template" sheetId="35" r:id="rId12"/>
    <sheet name="Ambulance Audit Template (V)" sheetId="36" r:id="rId13"/>
    <sheet name="In-Patient Audit Template (V)" sheetId="31" state="hidden" r:id="rId14"/>
    <sheet name="Out-Patient Audit Template (V)" sheetId="33" state="hidden" r:id="rId15"/>
    <sheet name="Comments" sheetId="28" r:id="rId16"/>
    <sheet name="Efficacy Checklist" sheetId="8" r:id="rId17"/>
  </sheets>
  <definedNames>
    <definedName name="_xlnm._FilterDatabase" localSheetId="1" hidden="1">'Compliance Grid'!$B$3:$H$3</definedName>
    <definedName name="_xlnm._FilterDatabase" localSheetId="2" hidden="1">'Elements Matrix'!$A$5:$Q$65</definedName>
    <definedName name="_xlnm._FilterDatabase" localSheetId="3" hidden="1">'FR1'!$A$4:$W$54</definedName>
    <definedName name="_xlnm._FilterDatabase" localSheetId="4" hidden="1">'FR2'!$A$4:$W$4</definedName>
    <definedName name="_xlnm._FilterDatabase" localSheetId="5" hidden="1">'FR3'!$A$4:$W$64</definedName>
    <definedName name="_xlnm._FilterDatabase" localSheetId="6" hidden="1">'FR4'!$A$4:$X$64</definedName>
    <definedName name="_xlnm._FilterDatabase" localSheetId="7" hidden="1">'FR5'!$A$4:$Z$64</definedName>
    <definedName name="_xlnm._FilterDatabase" localSheetId="8" hidden="1">'FR6'!$A$4:$AA$64</definedName>
    <definedName name="_xlnm.Print_Area" localSheetId="11">'Ambulance Audit Template'!$A$2:$AU$70</definedName>
    <definedName name="_xlnm.Print_Area" localSheetId="12">'Ambulance Audit Template (V)'!$D$1:$BN$49</definedName>
    <definedName name="_xlnm.Print_Area" localSheetId="16">'Efficacy Checklist'!$A$1:$H$76</definedName>
    <definedName name="_xlnm.Print_Area" localSheetId="9">'In-Patient Audit Template'!$A$2:$BB$70</definedName>
    <definedName name="_xlnm.Print_Area" localSheetId="13">'In-Patient Audit Template (V)'!$E$1:$BN$58</definedName>
    <definedName name="_xlnm.Print_Area" localSheetId="10">'Out-Patient Audit Template'!$A$1:$AO$70</definedName>
    <definedName name="_xlnm.Print_Area" localSheetId="14">'Out-Patient Audit Template (V)'!$A$1:$BK$45</definedName>
    <definedName name="_xlnm.Print_Titles" localSheetId="2">'Elements Matrix'!$1:$5</definedName>
    <definedName name="TABLE" localSheetId="11">'Ambulance Audit Template'!#REF!</definedName>
    <definedName name="TABLE" localSheetId="9">'In-Patient Audit Template'!#REF!</definedName>
    <definedName name="TABLE" localSheetId="10">'Out-Patient Audit Template'!#REF!</definedName>
    <definedName name="TABLE_2" localSheetId="11">'Ambulance Audit Template'!#REF!</definedName>
    <definedName name="TABLE_2" localSheetId="9">'In-Patient Audit Template'!#REF!</definedName>
    <definedName name="TABLE_2" localSheetId="10">'Out-Patient Audit Template'!#REF!</definedName>
    <definedName name="Z_46A36319_7F6D_4634_8250_69DE631588A8_.wvu.PrintArea" localSheetId="11" hidden="1">'Ambulance Audit Template'!$A$1:$AS$70</definedName>
    <definedName name="Z_46A36319_7F6D_4634_8250_69DE631588A8_.wvu.PrintArea" localSheetId="9" hidden="1">'In-Patient Audit Template'!$A$1:$BB$70</definedName>
    <definedName name="Z_46A36319_7F6D_4634_8250_69DE631588A8_.wvu.PrintArea" localSheetId="10" hidden="1">'Out-Patient Audit Template'!$A$1:$AO$70</definedName>
    <definedName name="Z_4CB3ED3F_5B86_4157_93E0_169771F12619_.wvu.PrintArea" localSheetId="11" hidden="1">'Ambulance Audit Template'!$A$1:$AS$70</definedName>
    <definedName name="Z_4CB3ED3F_5B86_4157_93E0_169771F12619_.wvu.PrintArea" localSheetId="9" hidden="1">'In-Patient Audit Template'!$A$1:$BB$70</definedName>
    <definedName name="Z_4CB3ED3F_5B86_4157_93E0_169771F12619_.wvu.PrintArea" localSheetId="10" hidden="1">'Out-Patient Audit Template'!$A$1:$AO$70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G48" i="36" l="1"/>
  <c r="BG49" i="36" s="1"/>
  <c r="BF48" i="36"/>
  <c r="BF49" i="36" s="1"/>
  <c r="BE48" i="36"/>
  <c r="BE49" i="36" s="1"/>
  <c r="BD48" i="36"/>
  <c r="BD49" i="36" s="1"/>
  <c r="BC48" i="36"/>
  <c r="BC49" i="36" s="1"/>
  <c r="BB48" i="36"/>
  <c r="BB49" i="36" s="1"/>
  <c r="BA48" i="36"/>
  <c r="BA49" i="36" s="1"/>
  <c r="AZ48" i="36"/>
  <c r="AZ49" i="36" s="1"/>
  <c r="AY48" i="36"/>
  <c r="AY49" i="36" s="1"/>
  <c r="AX48" i="36"/>
  <c r="AX49" i="36" s="1"/>
  <c r="AW48" i="36"/>
  <c r="AW49" i="36" s="1"/>
  <c r="AV48" i="36"/>
  <c r="AV49" i="36" s="1"/>
  <c r="AU48" i="36"/>
  <c r="AU49" i="36" s="1"/>
  <c r="AT48" i="36"/>
  <c r="AT49" i="36" s="1"/>
  <c r="AS48" i="36"/>
  <c r="AS49" i="36" s="1"/>
  <c r="AR48" i="36"/>
  <c r="AR49" i="36" s="1"/>
  <c r="AQ48" i="36"/>
  <c r="AQ49" i="36" s="1"/>
  <c r="AP48" i="36"/>
  <c r="AP49" i="36" s="1"/>
  <c r="AO48" i="36"/>
  <c r="AO49" i="36" s="1"/>
  <c r="AN48" i="36"/>
  <c r="AN49" i="36" s="1"/>
  <c r="AM48" i="36"/>
  <c r="AM49" i="36" s="1"/>
  <c r="AL48" i="36"/>
  <c r="AL49" i="36" s="1"/>
  <c r="AK48" i="36"/>
  <c r="AK49" i="36" s="1"/>
  <c r="AJ48" i="36"/>
  <c r="AJ49" i="36" s="1"/>
  <c r="AI48" i="36"/>
  <c r="AI49" i="36" s="1"/>
  <c r="AH48" i="36"/>
  <c r="AH49" i="36" s="1"/>
  <c r="AG48" i="36"/>
  <c r="AG49" i="36" s="1"/>
  <c r="AF48" i="36"/>
  <c r="AF49" i="36" s="1"/>
  <c r="AE48" i="36"/>
  <c r="AE49" i="36" s="1"/>
  <c r="AD48" i="36"/>
  <c r="AD49" i="36" s="1"/>
  <c r="AC48" i="36"/>
  <c r="AC49" i="36" s="1"/>
  <c r="AB48" i="36"/>
  <c r="AB49" i="36" s="1"/>
  <c r="AA48" i="36"/>
  <c r="AA49" i="36" s="1"/>
  <c r="Z48" i="36"/>
  <c r="Z49" i="36" s="1"/>
  <c r="Y48" i="36"/>
  <c r="Y49" i="36" s="1"/>
  <c r="X48" i="36"/>
  <c r="X49" i="36" s="1"/>
  <c r="W48" i="36"/>
  <c r="W49" i="36" s="1"/>
  <c r="V48" i="36"/>
  <c r="V49" i="36" s="1"/>
  <c r="U48" i="36"/>
  <c r="U49" i="36" s="1"/>
  <c r="T48" i="36"/>
  <c r="T49" i="36" s="1"/>
  <c r="S48" i="36"/>
  <c r="S49" i="36" s="1"/>
  <c r="R48" i="36"/>
  <c r="R49" i="36" s="1"/>
  <c r="Q48" i="36"/>
  <c r="Q49" i="36" s="1"/>
  <c r="P48" i="36"/>
  <c r="P49" i="36" s="1"/>
  <c r="O48" i="36"/>
  <c r="O49" i="36" s="1"/>
  <c r="N48" i="36"/>
  <c r="N49" i="36" s="1"/>
  <c r="M48" i="36"/>
  <c r="M49" i="36" s="1"/>
  <c r="L48" i="36"/>
  <c r="L49" i="36" s="1"/>
  <c r="K48" i="36"/>
  <c r="K49" i="36" s="1"/>
  <c r="J48" i="36"/>
  <c r="J49" i="36" s="1"/>
  <c r="I48" i="36"/>
  <c r="I49" i="36" s="1"/>
  <c r="H48" i="36"/>
  <c r="H49" i="36" s="1"/>
  <c r="G48" i="36"/>
  <c r="G49" i="36" s="1"/>
  <c r="F48" i="36"/>
  <c r="F49" i="36" s="1"/>
  <c r="BI47" i="36"/>
  <c r="BH47" i="36"/>
  <c r="BI46" i="36"/>
  <c r="BH46" i="36"/>
  <c r="BI45" i="36"/>
  <c r="BH45" i="36"/>
  <c r="BI44" i="36"/>
  <c r="BH44" i="36"/>
  <c r="BI43" i="36"/>
  <c r="BH43" i="36"/>
  <c r="BI42" i="36"/>
  <c r="BH42" i="36"/>
  <c r="BI41" i="36"/>
  <c r="BH41" i="36"/>
  <c r="BI40" i="36"/>
  <c r="BH40" i="36"/>
  <c r="BI39" i="36"/>
  <c r="BH39" i="36"/>
  <c r="BI38" i="36"/>
  <c r="BH38" i="36"/>
  <c r="BI37" i="36"/>
  <c r="BH37" i="36"/>
  <c r="BI36" i="36"/>
  <c r="BH36" i="36"/>
  <c r="BI35" i="36"/>
  <c r="BH35" i="36"/>
  <c r="BI34" i="36"/>
  <c r="BH34" i="36"/>
  <c r="BI33" i="36"/>
  <c r="BH33" i="36"/>
  <c r="BI32" i="36"/>
  <c r="BH32" i="36"/>
  <c r="BI31" i="36"/>
  <c r="BH31" i="36"/>
  <c r="BL30" i="36"/>
  <c r="BK30" i="36"/>
  <c r="BI30" i="36"/>
  <c r="BH30" i="36"/>
  <c r="BI29" i="36"/>
  <c r="BH29" i="36"/>
  <c r="BI28" i="36"/>
  <c r="BH28" i="36"/>
  <c r="BI27" i="36"/>
  <c r="BH27" i="36"/>
  <c r="B27" i="36"/>
  <c r="A27" i="36"/>
  <c r="BI26" i="36"/>
  <c r="BH26" i="36"/>
  <c r="BI25" i="36"/>
  <c r="BH25" i="36"/>
  <c r="BI24" i="36"/>
  <c r="BH24" i="36"/>
  <c r="BI23" i="36"/>
  <c r="BH23" i="36"/>
  <c r="BI22" i="36"/>
  <c r="BH22" i="36"/>
  <c r="BI21" i="36"/>
  <c r="BH21" i="36"/>
  <c r="B21" i="36"/>
  <c r="A21" i="36"/>
  <c r="BL22" i="36" s="1"/>
  <c r="BI20" i="36"/>
  <c r="BH20" i="36"/>
  <c r="BI19" i="36"/>
  <c r="BH19" i="36"/>
  <c r="BI18" i="36"/>
  <c r="BH18" i="36"/>
  <c r="BI17" i="36"/>
  <c r="BH17" i="36"/>
  <c r="BI16" i="36"/>
  <c r="BH16" i="36"/>
  <c r="BI15" i="36"/>
  <c r="BH15" i="36"/>
  <c r="A15" i="36"/>
  <c r="BI14" i="36"/>
  <c r="BH14" i="36"/>
  <c r="C14" i="36"/>
  <c r="A14" i="36"/>
  <c r="BI13" i="36"/>
  <c r="BH13" i="36"/>
  <c r="BI12" i="36"/>
  <c r="BH12" i="36"/>
  <c r="BI11" i="36"/>
  <c r="BH11" i="36"/>
  <c r="BI10" i="36"/>
  <c r="BH10" i="36"/>
  <c r="BI9" i="36"/>
  <c r="BL7" i="36" s="1"/>
  <c r="BH9" i="36"/>
  <c r="BI8" i="36"/>
  <c r="BH8" i="36"/>
  <c r="BM7" i="36" s="1"/>
  <c r="BI7" i="36"/>
  <c r="BM30" i="36" s="1"/>
  <c r="BH7" i="36"/>
  <c r="B15" i="36" s="1"/>
  <c r="B14" i="36" s="1"/>
  <c r="P68" i="35"/>
  <c r="P67" i="35"/>
  <c r="AQ63" i="35"/>
  <c r="AP63" i="35"/>
  <c r="AO63" i="35"/>
  <c r="AN63" i="35"/>
  <c r="AM63" i="35"/>
  <c r="AL63" i="35"/>
  <c r="AK63" i="35"/>
  <c r="AJ63" i="35"/>
  <c r="AI63" i="35"/>
  <c r="AH63" i="35"/>
  <c r="J1" i="35" s="1"/>
  <c r="AG63" i="35"/>
  <c r="AF63" i="35"/>
  <c r="AE63" i="35"/>
  <c r="AD63" i="35"/>
  <c r="AC63" i="35"/>
  <c r="AB63" i="35"/>
  <c r="AA63" i="35"/>
  <c r="Z63" i="35"/>
  <c r="Y63" i="35"/>
  <c r="X63" i="35"/>
  <c r="W63" i="35"/>
  <c r="V63" i="35"/>
  <c r="U63" i="35"/>
  <c r="T63" i="35"/>
  <c r="S63" i="35"/>
  <c r="R63" i="35"/>
  <c r="Q63" i="35"/>
  <c r="P63" i="35"/>
  <c r="O63" i="35"/>
  <c r="N63" i="35"/>
  <c r="M63" i="35"/>
  <c r="L63" i="35"/>
  <c r="K63" i="35"/>
  <c r="J63" i="35"/>
  <c r="I63" i="35"/>
  <c r="H63" i="35"/>
  <c r="G63" i="35"/>
  <c r="U67" i="35" s="1"/>
  <c r="F63" i="35"/>
  <c r="E63" i="35"/>
  <c r="D63" i="35"/>
  <c r="C63" i="35"/>
  <c r="AR63" i="35" s="1"/>
  <c r="AQ62" i="35"/>
  <c r="AP62" i="35"/>
  <c r="AO62" i="35"/>
  <c r="AN62" i="35"/>
  <c r="AM62" i="35"/>
  <c r="AL62" i="35"/>
  <c r="AK62" i="35"/>
  <c r="AJ62" i="35"/>
  <c r="AI62" i="35"/>
  <c r="J2" i="35" s="1"/>
  <c r="I2" i="35" s="1"/>
  <c r="AH62" i="35"/>
  <c r="AG62" i="35"/>
  <c r="AF62" i="35"/>
  <c r="AE62" i="35"/>
  <c r="AD62" i="35"/>
  <c r="AC62" i="35"/>
  <c r="AB62" i="35"/>
  <c r="AA62" i="35"/>
  <c r="Z62" i="35"/>
  <c r="Y62" i="35"/>
  <c r="X62" i="35"/>
  <c r="W62" i="35"/>
  <c r="V62" i="35"/>
  <c r="U62" i="35"/>
  <c r="T62" i="35"/>
  <c r="S62" i="35"/>
  <c r="R62" i="35"/>
  <c r="Q62" i="35"/>
  <c r="P62" i="35"/>
  <c r="O62" i="35"/>
  <c r="N62" i="35"/>
  <c r="M62" i="35"/>
  <c r="L62" i="35"/>
  <c r="K62" i="35"/>
  <c r="J62" i="35"/>
  <c r="I62" i="35"/>
  <c r="H62" i="35"/>
  <c r="G62" i="35"/>
  <c r="U68" i="35" s="1"/>
  <c r="F62" i="35"/>
  <c r="E62" i="35"/>
  <c r="D62" i="35"/>
  <c r="C62" i="35"/>
  <c r="G68" i="35" s="1"/>
  <c r="AR61" i="35"/>
  <c r="AS61" i="35" s="1"/>
  <c r="AS60" i="35"/>
  <c r="AR60" i="35"/>
  <c r="AR59" i="35"/>
  <c r="AS59" i="35" s="1"/>
  <c r="AR58" i="35"/>
  <c r="AS58" i="35" s="1"/>
  <c r="AR57" i="35"/>
  <c r="AS57" i="35" s="1"/>
  <c r="AS56" i="35"/>
  <c r="AR56" i="35"/>
  <c r="AR55" i="35"/>
  <c r="AS55" i="35" s="1"/>
  <c r="AR54" i="35"/>
  <c r="AS54" i="35" s="1"/>
  <c r="AR53" i="35"/>
  <c r="AS53" i="35" s="1"/>
  <c r="AS52" i="35"/>
  <c r="AR52" i="35"/>
  <c r="AR51" i="35"/>
  <c r="AS51" i="35" s="1"/>
  <c r="AR50" i="35"/>
  <c r="AS50" i="35" s="1"/>
  <c r="AR49" i="35"/>
  <c r="AS49" i="35" s="1"/>
  <c r="AS48" i="35"/>
  <c r="AR48" i="35"/>
  <c r="AR47" i="35"/>
  <c r="AS47" i="35" s="1"/>
  <c r="AR46" i="35"/>
  <c r="AS46" i="35" s="1"/>
  <c r="AR45" i="35"/>
  <c r="AS45" i="35" s="1"/>
  <c r="AS44" i="35"/>
  <c r="AR44" i="35"/>
  <c r="AR43" i="35"/>
  <c r="AS43" i="35" s="1"/>
  <c r="AR42" i="35"/>
  <c r="AS42" i="35" s="1"/>
  <c r="AR41" i="35"/>
  <c r="AS41" i="35" s="1"/>
  <c r="AS40" i="35"/>
  <c r="AR40" i="35"/>
  <c r="AR39" i="35"/>
  <c r="AS39" i="35" s="1"/>
  <c r="AR38" i="35"/>
  <c r="AS38" i="35" s="1"/>
  <c r="AR37" i="35"/>
  <c r="AS37" i="35" s="1"/>
  <c r="AS36" i="35"/>
  <c r="AR36" i="35"/>
  <c r="AR35" i="35"/>
  <c r="AS35" i="35" s="1"/>
  <c r="AR34" i="35"/>
  <c r="AS34" i="35" s="1"/>
  <c r="AR33" i="35"/>
  <c r="AS33" i="35" s="1"/>
  <c r="AS32" i="35"/>
  <c r="AR32" i="35"/>
  <c r="AR31" i="35"/>
  <c r="AS31" i="35" s="1"/>
  <c r="AR30" i="35"/>
  <c r="AS30" i="35" s="1"/>
  <c r="AR29" i="35"/>
  <c r="AS29" i="35" s="1"/>
  <c r="AS28" i="35"/>
  <c r="AR28" i="35"/>
  <c r="AR27" i="35"/>
  <c r="AS27" i="35" s="1"/>
  <c r="AR26" i="35"/>
  <c r="AS26" i="35" s="1"/>
  <c r="AR25" i="35"/>
  <c r="AS25" i="35" s="1"/>
  <c r="AS24" i="35"/>
  <c r="AR24" i="35"/>
  <c r="AR23" i="35"/>
  <c r="AS23" i="35" s="1"/>
  <c r="AR22" i="35"/>
  <c r="AS22" i="35" s="1"/>
  <c r="AR21" i="35"/>
  <c r="AS21" i="35" s="1"/>
  <c r="AS20" i="35"/>
  <c r="AR20" i="35"/>
  <c r="AR19" i="35"/>
  <c r="AS19" i="35" s="1"/>
  <c r="AR18" i="35"/>
  <c r="AS18" i="35" s="1"/>
  <c r="AR17" i="35"/>
  <c r="AS17" i="35" s="1"/>
  <c r="AS16" i="35"/>
  <c r="AR16" i="35"/>
  <c r="AR15" i="35"/>
  <c r="AS15" i="35" s="1"/>
  <c r="AR14" i="35"/>
  <c r="AS14" i="35" s="1"/>
  <c r="AR13" i="35"/>
  <c r="AS13" i="35" s="1"/>
  <c r="AS12" i="35"/>
  <c r="AR12" i="35"/>
  <c r="AR11" i="35"/>
  <c r="AS11" i="35" s="1"/>
  <c r="AR10" i="35"/>
  <c r="AS10" i="35" s="1"/>
  <c r="AR9" i="35"/>
  <c r="AS9" i="35" s="1"/>
  <c r="AS8" i="35"/>
  <c r="AR8" i="35"/>
  <c r="H3" i="35"/>
  <c r="Z2" i="35"/>
  <c r="W2" i="35"/>
  <c r="G2" i="35"/>
  <c r="Z1" i="35"/>
  <c r="V1" i="35"/>
  <c r="V67" i="35" s="1"/>
  <c r="I1" i="35"/>
  <c r="G1" i="35"/>
  <c r="E67" i="35" s="1"/>
  <c r="I68" i="35" l="1"/>
  <c r="W66" i="35"/>
  <c r="W1" i="35"/>
  <c r="W65" i="35"/>
  <c r="BL16" i="36"/>
  <c r="M67" i="35"/>
  <c r="BN29" i="36"/>
  <c r="BM24" i="36"/>
  <c r="BM25" i="36"/>
  <c r="B23" i="36"/>
  <c r="A23" i="36"/>
  <c r="F66" i="35"/>
  <c r="F65" i="35"/>
  <c r="F2" i="35"/>
  <c r="F1" i="35"/>
  <c r="I66" i="35"/>
  <c r="BH48" i="36"/>
  <c r="A12" i="36"/>
  <c r="BI48" i="36"/>
  <c r="BL36" i="36" s="1"/>
  <c r="AR62" i="35"/>
  <c r="AR67" i="35" s="1"/>
  <c r="B12" i="36"/>
  <c r="G67" i="35"/>
  <c r="BN30" i="36"/>
  <c r="AQ67" i="35" l="1"/>
  <c r="AQ68" i="35"/>
  <c r="R68" i="35"/>
  <c r="R67" i="35"/>
  <c r="I67" i="35"/>
  <c r="L1" i="35"/>
  <c r="L2" i="35"/>
  <c r="BM46" i="36"/>
  <c r="BM47" i="36"/>
  <c r="BL10" i="36"/>
  <c r="B20" i="36"/>
  <c r="BM29" i="36"/>
  <c r="A20" i="36"/>
  <c r="BM19" i="36"/>
  <c r="BM18" i="36"/>
  <c r="BM12" i="36" l="1"/>
  <c r="A11" i="36"/>
  <c r="BL29" i="36"/>
  <c r="BM13" i="36"/>
  <c r="B11" i="36"/>
  <c r="AM63" i="34" l="1"/>
  <c r="AL63" i="34"/>
  <c r="AK63" i="34"/>
  <c r="AJ63" i="34"/>
  <c r="AI63" i="34"/>
  <c r="AH63" i="34"/>
  <c r="AG63" i="34"/>
  <c r="AF63" i="34"/>
  <c r="AE63" i="34"/>
  <c r="AD63" i="34"/>
  <c r="AA1" i="34" s="1"/>
  <c r="AC63" i="34"/>
  <c r="AB63" i="34"/>
  <c r="AA63" i="34"/>
  <c r="Z63" i="34"/>
  <c r="Y63" i="34"/>
  <c r="X63" i="34"/>
  <c r="W63" i="34"/>
  <c r="V63" i="34"/>
  <c r="U63" i="34"/>
  <c r="T63" i="34"/>
  <c r="S63" i="34"/>
  <c r="R63" i="34"/>
  <c r="Q63" i="34"/>
  <c r="P63" i="34"/>
  <c r="O63" i="34"/>
  <c r="N63" i="34"/>
  <c r="M63" i="34"/>
  <c r="L63" i="34"/>
  <c r="K63" i="34"/>
  <c r="J63" i="34"/>
  <c r="I63" i="34"/>
  <c r="H63" i="34"/>
  <c r="G63" i="34"/>
  <c r="F1" i="34" s="1"/>
  <c r="F63" i="34"/>
  <c r="I1" i="34" s="1"/>
  <c r="E63" i="34"/>
  <c r="W67" i="34" s="1"/>
  <c r="D63" i="34"/>
  <c r="C63" i="34"/>
  <c r="Q67" i="34" s="1"/>
  <c r="AM62" i="34"/>
  <c r="AL62" i="34"/>
  <c r="AK62" i="34"/>
  <c r="AJ62" i="34"/>
  <c r="AI62" i="34"/>
  <c r="AH62" i="34"/>
  <c r="AG62" i="34"/>
  <c r="AF62" i="34"/>
  <c r="AE62" i="34"/>
  <c r="AD62" i="34"/>
  <c r="AC62" i="34"/>
  <c r="AB62" i="34"/>
  <c r="AA62" i="34"/>
  <c r="Z62" i="34"/>
  <c r="Y62" i="34"/>
  <c r="X62" i="34"/>
  <c r="W62" i="34"/>
  <c r="V62" i="34"/>
  <c r="U62" i="34"/>
  <c r="T62" i="34"/>
  <c r="S62" i="34"/>
  <c r="R62" i="34"/>
  <c r="Q62" i="34"/>
  <c r="P62" i="34"/>
  <c r="O62" i="34"/>
  <c r="N62" i="34"/>
  <c r="M62" i="34"/>
  <c r="F2" i="34" s="1"/>
  <c r="L62" i="34"/>
  <c r="K62" i="34"/>
  <c r="J62" i="34"/>
  <c r="I62" i="34"/>
  <c r="H62" i="34"/>
  <c r="G62" i="34"/>
  <c r="I68" i="34" s="1"/>
  <c r="F62" i="34"/>
  <c r="E62" i="34"/>
  <c r="AB2" i="34" s="1"/>
  <c r="D62" i="34"/>
  <c r="I2" i="34" s="1"/>
  <c r="H2" i="34" s="1"/>
  <c r="C62" i="34"/>
  <c r="Q68" i="34" s="1"/>
  <c r="AN61" i="34"/>
  <c r="AO61" i="34" s="1"/>
  <c r="AN60" i="34"/>
  <c r="AO60" i="34" s="1"/>
  <c r="AN59" i="34"/>
  <c r="AO59" i="34" s="1"/>
  <c r="AO58" i="34"/>
  <c r="AN58" i="34"/>
  <c r="AN57" i="34"/>
  <c r="AO57" i="34" s="1"/>
  <c r="AN56" i="34"/>
  <c r="AO56" i="34" s="1"/>
  <c r="AN55" i="34"/>
  <c r="AO55" i="34" s="1"/>
  <c r="AO54" i="34"/>
  <c r="AN54" i="34"/>
  <c r="AN53" i="34"/>
  <c r="AO53" i="34" s="1"/>
  <c r="AN52" i="34"/>
  <c r="AO52" i="34" s="1"/>
  <c r="AN51" i="34"/>
  <c r="AO51" i="34" s="1"/>
  <c r="AO50" i="34"/>
  <c r="AN50" i="34"/>
  <c r="AN49" i="34"/>
  <c r="AO49" i="34" s="1"/>
  <c r="AN48" i="34"/>
  <c r="AO48" i="34" s="1"/>
  <c r="AN47" i="34"/>
  <c r="AO47" i="34" s="1"/>
  <c r="AO46" i="34"/>
  <c r="AN46" i="34"/>
  <c r="AN45" i="34"/>
  <c r="AO45" i="34" s="1"/>
  <c r="AN44" i="34"/>
  <c r="AO44" i="34" s="1"/>
  <c r="AN43" i="34"/>
  <c r="AO43" i="34" s="1"/>
  <c r="AO42" i="34"/>
  <c r="AN42" i="34"/>
  <c r="AN41" i="34"/>
  <c r="AO41" i="34" s="1"/>
  <c r="AN40" i="34"/>
  <c r="AO40" i="34" s="1"/>
  <c r="AN39" i="34"/>
  <c r="AO39" i="34" s="1"/>
  <c r="AO38" i="34"/>
  <c r="AN38" i="34"/>
  <c r="AN37" i="34"/>
  <c r="AO37" i="34" s="1"/>
  <c r="AN36" i="34"/>
  <c r="AO36" i="34" s="1"/>
  <c r="AN35" i="34"/>
  <c r="AO35" i="34" s="1"/>
  <c r="AO34" i="34"/>
  <c r="AN34" i="34"/>
  <c r="AN33" i="34"/>
  <c r="AO33" i="34" s="1"/>
  <c r="AN32" i="34"/>
  <c r="AO32" i="34" s="1"/>
  <c r="AN31" i="34"/>
  <c r="AO31" i="34" s="1"/>
  <c r="AO30" i="34"/>
  <c r="AN30" i="34"/>
  <c r="AN29" i="34"/>
  <c r="AO29" i="34" s="1"/>
  <c r="AN28" i="34"/>
  <c r="AO28" i="34" s="1"/>
  <c r="AN27" i="34"/>
  <c r="AO27" i="34" s="1"/>
  <c r="AO26" i="34"/>
  <c r="AN26" i="34"/>
  <c r="AN25" i="34"/>
  <c r="AO25" i="34" s="1"/>
  <c r="AN24" i="34"/>
  <c r="AO24" i="34" s="1"/>
  <c r="AN23" i="34"/>
  <c r="AO23" i="34" s="1"/>
  <c r="AO22" i="34"/>
  <c r="AN22" i="34"/>
  <c r="AN21" i="34"/>
  <c r="AO21" i="34" s="1"/>
  <c r="AN20" i="34"/>
  <c r="AO20" i="34" s="1"/>
  <c r="AN19" i="34"/>
  <c r="AO19" i="34" s="1"/>
  <c r="AO18" i="34"/>
  <c r="AN18" i="34"/>
  <c r="AN17" i="34"/>
  <c r="AO17" i="34" s="1"/>
  <c r="AN16" i="34"/>
  <c r="AO16" i="34" s="1"/>
  <c r="AN15" i="34"/>
  <c r="AO15" i="34" s="1"/>
  <c r="AO14" i="34"/>
  <c r="AN14" i="34"/>
  <c r="AN13" i="34"/>
  <c r="AO13" i="34" s="1"/>
  <c r="AN12" i="34"/>
  <c r="AO12" i="34" s="1"/>
  <c r="AN11" i="34"/>
  <c r="AO11" i="34" s="1"/>
  <c r="AO10" i="34"/>
  <c r="AN10" i="34"/>
  <c r="AN9" i="34"/>
  <c r="AO9" i="34" s="1"/>
  <c r="AN8" i="34"/>
  <c r="AO8" i="34" s="1"/>
  <c r="G3" i="34"/>
  <c r="AF2" i="34"/>
  <c r="AF1" i="34"/>
  <c r="H1" i="34"/>
  <c r="O67" i="34" l="1"/>
  <c r="X67" i="34"/>
  <c r="G67" i="34"/>
  <c r="AN63" i="34"/>
  <c r="I67" i="34"/>
  <c r="AN62" i="34"/>
  <c r="W68" i="34"/>
  <c r="AN67" i="34" l="1"/>
  <c r="K66" i="34"/>
  <c r="E1" i="34"/>
  <c r="H66" i="34"/>
  <c r="H65" i="34"/>
  <c r="E2" i="34"/>
  <c r="Y66" i="34"/>
  <c r="AB1" i="34"/>
  <c r="K68" i="34"/>
  <c r="Y65" i="34"/>
  <c r="AD2" i="34"/>
  <c r="T66" i="34"/>
  <c r="T67" i="34"/>
  <c r="L2" i="34"/>
  <c r="L1" i="34"/>
  <c r="K67" i="34"/>
  <c r="AM68" i="34" l="1"/>
  <c r="AM67" i="34"/>
  <c r="BI45" i="33"/>
  <c r="BH45" i="33"/>
  <c r="BD44" i="33"/>
  <c r="BD45" i="33" s="1"/>
  <c r="BC44" i="33"/>
  <c r="BC45" i="33" s="1"/>
  <c r="BB44" i="33"/>
  <c r="BB45" i="33" s="1"/>
  <c r="BA44" i="33"/>
  <c r="BA45" i="33" s="1"/>
  <c r="AZ44" i="33"/>
  <c r="AZ45" i="33" s="1"/>
  <c r="AY44" i="33"/>
  <c r="AY45" i="33" s="1"/>
  <c r="AX44" i="33"/>
  <c r="AX45" i="33" s="1"/>
  <c r="AW44" i="33"/>
  <c r="AW45" i="33" s="1"/>
  <c r="AV44" i="33"/>
  <c r="AV45" i="33" s="1"/>
  <c r="AU44" i="33"/>
  <c r="AU45" i="33" s="1"/>
  <c r="AT44" i="33"/>
  <c r="AT45" i="33" s="1"/>
  <c r="AS44" i="33"/>
  <c r="AS45" i="33" s="1"/>
  <c r="AR44" i="33"/>
  <c r="AR45" i="33" s="1"/>
  <c r="AQ44" i="33"/>
  <c r="AQ45" i="33" s="1"/>
  <c r="AP44" i="33"/>
  <c r="AP45" i="33" s="1"/>
  <c r="AO44" i="33"/>
  <c r="AO45" i="33" s="1"/>
  <c r="AN44" i="33"/>
  <c r="AN45" i="33" s="1"/>
  <c r="AM44" i="33"/>
  <c r="AM45" i="33" s="1"/>
  <c r="AL44" i="33"/>
  <c r="AL45" i="33" s="1"/>
  <c r="AK44" i="33"/>
  <c r="AK45" i="33" s="1"/>
  <c r="AJ44" i="33"/>
  <c r="AJ45" i="33" s="1"/>
  <c r="AI44" i="33"/>
  <c r="AI45" i="33" s="1"/>
  <c r="AH44" i="33"/>
  <c r="AH45" i="33" s="1"/>
  <c r="AG44" i="33"/>
  <c r="AG45" i="33" s="1"/>
  <c r="AF44" i="33"/>
  <c r="AF45" i="33" s="1"/>
  <c r="AE44" i="33"/>
  <c r="AE45" i="33" s="1"/>
  <c r="AD44" i="33"/>
  <c r="AD45" i="33" s="1"/>
  <c r="AC44" i="33"/>
  <c r="AC45" i="33" s="1"/>
  <c r="AB44" i="33"/>
  <c r="AB45" i="33" s="1"/>
  <c r="AA44" i="33"/>
  <c r="AA45" i="33" s="1"/>
  <c r="Z44" i="33"/>
  <c r="Z45" i="33" s="1"/>
  <c r="Y44" i="33"/>
  <c r="Y45" i="33" s="1"/>
  <c r="X44" i="33"/>
  <c r="X45" i="33" s="1"/>
  <c r="W44" i="33"/>
  <c r="W45" i="33" s="1"/>
  <c r="V44" i="33"/>
  <c r="V45" i="33" s="1"/>
  <c r="U44" i="33"/>
  <c r="U45" i="33" s="1"/>
  <c r="T44" i="33"/>
  <c r="T45" i="33" s="1"/>
  <c r="S44" i="33"/>
  <c r="S45" i="33" s="1"/>
  <c r="R44" i="33"/>
  <c r="R45" i="33" s="1"/>
  <c r="Q44" i="33"/>
  <c r="Q45" i="33" s="1"/>
  <c r="P44" i="33"/>
  <c r="P45" i="33" s="1"/>
  <c r="O44" i="33"/>
  <c r="O45" i="33" s="1"/>
  <c r="N44" i="33"/>
  <c r="N45" i="33" s="1"/>
  <c r="M44" i="33"/>
  <c r="M45" i="33" s="1"/>
  <c r="L44" i="33"/>
  <c r="L45" i="33" s="1"/>
  <c r="K44" i="33"/>
  <c r="K45" i="33" s="1"/>
  <c r="J44" i="33"/>
  <c r="J45" i="33" s="1"/>
  <c r="I44" i="33"/>
  <c r="I45" i="33" s="1"/>
  <c r="H44" i="33"/>
  <c r="H45" i="33" s="1"/>
  <c r="G44" i="33"/>
  <c r="G45" i="33" s="1"/>
  <c r="F44" i="33"/>
  <c r="F45" i="33" s="1"/>
  <c r="E44" i="33"/>
  <c r="E45" i="33" s="1"/>
  <c r="D44" i="33"/>
  <c r="D45" i="33" s="1"/>
  <c r="C44" i="33"/>
  <c r="C45" i="33" s="1"/>
  <c r="BF43" i="33"/>
  <c r="BE43" i="33"/>
  <c r="BF42" i="33"/>
  <c r="BE42" i="33"/>
  <c r="BH41" i="33"/>
  <c r="BF41" i="33"/>
  <c r="BE41" i="33"/>
  <c r="BF40" i="33"/>
  <c r="BE40" i="33"/>
  <c r="BF39" i="33"/>
  <c r="BE39" i="33"/>
  <c r="BF38" i="33"/>
  <c r="BE38" i="33"/>
  <c r="BF37" i="33"/>
  <c r="BE37" i="33"/>
  <c r="BF36" i="33"/>
  <c r="BE36" i="33"/>
  <c r="BF35" i="33"/>
  <c r="BE35" i="33"/>
  <c r="BF34" i="33"/>
  <c r="BE34" i="33"/>
  <c r="BF33" i="33"/>
  <c r="BE33" i="33"/>
  <c r="BF32" i="33"/>
  <c r="BE32" i="33"/>
  <c r="BK31" i="33"/>
  <c r="BH31" i="33"/>
  <c r="BF31" i="33"/>
  <c r="BE31" i="33"/>
  <c r="BF30" i="33"/>
  <c r="BE30" i="33"/>
  <c r="BF29" i="33"/>
  <c r="BE29" i="33"/>
  <c r="BF28" i="33"/>
  <c r="BE28" i="33"/>
  <c r="BF27" i="33"/>
  <c r="BE27" i="33"/>
  <c r="BF26" i="33"/>
  <c r="BE26" i="33"/>
  <c r="BF25" i="33"/>
  <c r="BE25" i="33"/>
  <c r="BF24" i="33"/>
  <c r="BE24" i="33"/>
  <c r="BF23" i="33"/>
  <c r="BE23" i="33"/>
  <c r="BF22" i="33"/>
  <c r="BE22" i="33"/>
  <c r="BF21" i="33"/>
  <c r="BE21" i="33"/>
  <c r="BF20" i="33"/>
  <c r="BE20" i="33"/>
  <c r="BF19" i="33"/>
  <c r="BE19" i="33"/>
  <c r="BF18" i="33"/>
  <c r="BE18" i="33"/>
  <c r="BF17" i="33"/>
  <c r="BE17" i="33"/>
  <c r="BF16" i="33"/>
  <c r="BE16" i="33"/>
  <c r="BF15" i="33"/>
  <c r="BE15" i="33"/>
  <c r="BF14" i="33"/>
  <c r="BE14" i="33"/>
  <c r="BJ10" i="33" s="1"/>
  <c r="BP13" i="33"/>
  <c r="BN13" i="33"/>
  <c r="BF13" i="33"/>
  <c r="BE13" i="33"/>
  <c r="BF12" i="33"/>
  <c r="BE12" i="33"/>
  <c r="BN11" i="33"/>
  <c r="BF11" i="33"/>
  <c r="BE11" i="33"/>
  <c r="BI10" i="33"/>
  <c r="BF10" i="33"/>
  <c r="BE10" i="33"/>
  <c r="BF9" i="33"/>
  <c r="BJ31" i="33" s="1"/>
  <c r="BE9" i="33"/>
  <c r="BI41" i="33" s="1"/>
  <c r="BF8" i="33"/>
  <c r="BE8" i="33"/>
  <c r="BF7" i="33"/>
  <c r="BF44" i="33" s="1"/>
  <c r="BE7" i="33"/>
  <c r="BE44" i="33" s="1"/>
  <c r="BI37" i="33" l="1"/>
  <c r="BI25" i="33"/>
  <c r="BO11" i="33"/>
  <c r="BI13" i="33" s="1"/>
  <c r="BN14" i="33"/>
  <c r="BO14" i="33"/>
  <c r="BO13" i="33" s="1"/>
  <c r="BI31" i="33"/>
  <c r="BJ15" i="33" l="1"/>
  <c r="BO10" i="33"/>
  <c r="BJ16" i="33"/>
  <c r="BI30" i="33"/>
  <c r="BN10" i="33"/>
  <c r="BI19" i="33"/>
  <c r="BI43" i="33"/>
  <c r="BJ27" i="33"/>
  <c r="BH43" i="33"/>
  <c r="BJ28" i="33"/>
  <c r="BK30" i="33"/>
  <c r="BJ40" i="33"/>
  <c r="BJ39" i="33"/>
  <c r="BN19" i="33" l="1"/>
  <c r="BJ22" i="33"/>
  <c r="BO19" i="33"/>
  <c r="BJ30" i="33"/>
  <c r="BJ21" i="33"/>
  <c r="AZ63" i="32"/>
  <c r="AY63" i="32"/>
  <c r="AX63" i="32"/>
  <c r="AW63" i="32"/>
  <c r="AV63" i="32"/>
  <c r="AU63" i="32"/>
  <c r="AT63" i="32"/>
  <c r="AS63" i="32"/>
  <c r="AR63" i="32"/>
  <c r="AQ63" i="32"/>
  <c r="AP63" i="32"/>
  <c r="AO63" i="32"/>
  <c r="AN63" i="32"/>
  <c r="AM63" i="32"/>
  <c r="AL63" i="32"/>
  <c r="AK63" i="32"/>
  <c r="AJ63" i="32"/>
  <c r="AI63" i="32"/>
  <c r="AH63" i="32"/>
  <c r="AG63" i="32"/>
  <c r="AF63" i="32"/>
  <c r="AE63" i="32"/>
  <c r="AD63" i="32"/>
  <c r="AC63" i="32"/>
  <c r="AB63" i="32"/>
  <c r="AA63" i="32"/>
  <c r="Z63" i="32"/>
  <c r="Y63" i="32"/>
  <c r="X63" i="32"/>
  <c r="W63" i="32"/>
  <c r="V63" i="32"/>
  <c r="U63" i="32"/>
  <c r="T63" i="32"/>
  <c r="S63" i="32"/>
  <c r="K1" i="32" s="1"/>
  <c r="R63" i="32"/>
  <c r="Q63" i="32"/>
  <c r="P63" i="32"/>
  <c r="O63" i="32"/>
  <c r="N63" i="32"/>
  <c r="N67" i="32" s="1"/>
  <c r="M63" i="32"/>
  <c r="L63" i="32"/>
  <c r="AM1" i="32" s="1"/>
  <c r="AK67" i="32" s="1"/>
  <c r="K63" i="32"/>
  <c r="J63" i="32"/>
  <c r="I63" i="32"/>
  <c r="H63" i="32"/>
  <c r="G63" i="32"/>
  <c r="F63" i="32"/>
  <c r="E63" i="32"/>
  <c r="D63" i="32"/>
  <c r="C63" i="32"/>
  <c r="N1" i="32" s="1"/>
  <c r="AZ62" i="32"/>
  <c r="AY62" i="32"/>
  <c r="AX62" i="32"/>
  <c r="AW62" i="32"/>
  <c r="AV62" i="32"/>
  <c r="AU62" i="32"/>
  <c r="AT62" i="32"/>
  <c r="AS62" i="32"/>
  <c r="AR62" i="32"/>
  <c r="AQ62" i="32"/>
  <c r="AP62" i="32"/>
  <c r="AO62" i="32"/>
  <c r="AN62" i="32"/>
  <c r="AM62" i="32"/>
  <c r="AL62" i="32"/>
  <c r="AK62" i="32"/>
  <c r="AJ62" i="32"/>
  <c r="AI62" i="32"/>
  <c r="AH62" i="32"/>
  <c r="AG62" i="32"/>
  <c r="AF62" i="32"/>
  <c r="AE62" i="32"/>
  <c r="AD62" i="32"/>
  <c r="AC62" i="32"/>
  <c r="AB62" i="32"/>
  <c r="AA62" i="32"/>
  <c r="Z62" i="32"/>
  <c r="Y62" i="32"/>
  <c r="X62" i="32"/>
  <c r="W62" i="32"/>
  <c r="V62" i="32"/>
  <c r="U62" i="32"/>
  <c r="T62" i="32"/>
  <c r="S62" i="32"/>
  <c r="R62" i="32"/>
  <c r="Q62" i="32"/>
  <c r="P62" i="32"/>
  <c r="O62" i="32"/>
  <c r="N62" i="32"/>
  <c r="K2" i="32" s="1"/>
  <c r="M62" i="32"/>
  <c r="L62" i="32"/>
  <c r="K62" i="32"/>
  <c r="J62" i="32"/>
  <c r="AJ68" i="32" s="1"/>
  <c r="I62" i="32"/>
  <c r="H62" i="32"/>
  <c r="G62" i="32"/>
  <c r="F62" i="32"/>
  <c r="N2" i="32" s="1"/>
  <c r="M2" i="32" s="1"/>
  <c r="E62" i="32"/>
  <c r="D62" i="32"/>
  <c r="C62" i="32"/>
  <c r="BA62" i="32" s="1"/>
  <c r="BA61" i="32"/>
  <c r="BB61" i="32" s="1"/>
  <c r="BA60" i="32"/>
  <c r="BB60" i="32" s="1"/>
  <c r="BB59" i="32"/>
  <c r="BA59" i="32"/>
  <c r="BA58" i="32"/>
  <c r="BB58" i="32" s="1"/>
  <c r="BA57" i="32"/>
  <c r="BB57" i="32" s="1"/>
  <c r="BA56" i="32"/>
  <c r="BB56" i="32" s="1"/>
  <c r="BB55" i="32"/>
  <c r="BA55" i="32"/>
  <c r="BA54" i="32"/>
  <c r="BB54" i="32" s="1"/>
  <c r="BA53" i="32"/>
  <c r="BB53" i="32" s="1"/>
  <c r="BA52" i="32"/>
  <c r="BB52" i="32" s="1"/>
  <c r="BB51" i="32"/>
  <c r="BA51" i="32"/>
  <c r="BA50" i="32"/>
  <c r="BB50" i="32" s="1"/>
  <c r="BA49" i="32"/>
  <c r="BB49" i="32" s="1"/>
  <c r="BA48" i="32"/>
  <c r="BB48" i="32" s="1"/>
  <c r="BB47" i="32"/>
  <c r="BA47" i="32"/>
  <c r="BA46" i="32"/>
  <c r="BB46" i="32" s="1"/>
  <c r="BA45" i="32"/>
  <c r="BB45" i="32" s="1"/>
  <c r="BA44" i="32"/>
  <c r="BB44" i="32" s="1"/>
  <c r="BB43" i="32"/>
  <c r="BA43" i="32"/>
  <c r="BA42" i="32"/>
  <c r="BB42" i="32" s="1"/>
  <c r="BA41" i="32"/>
  <c r="BB41" i="32" s="1"/>
  <c r="BA40" i="32"/>
  <c r="BB40" i="32" s="1"/>
  <c r="BB39" i="32"/>
  <c r="BA39" i="32"/>
  <c r="BA38" i="32"/>
  <c r="BB38" i="32" s="1"/>
  <c r="BA37" i="32"/>
  <c r="BB37" i="32" s="1"/>
  <c r="BA36" i="32"/>
  <c r="BB36" i="32" s="1"/>
  <c r="BB35" i="32"/>
  <c r="BA35" i="32"/>
  <c r="BA34" i="32"/>
  <c r="BB34" i="32" s="1"/>
  <c r="BA33" i="32"/>
  <c r="BB33" i="32" s="1"/>
  <c r="BA32" i="32"/>
  <c r="BB32" i="32" s="1"/>
  <c r="BB31" i="32"/>
  <c r="BA31" i="32"/>
  <c r="BA30" i="32"/>
  <c r="BB30" i="32" s="1"/>
  <c r="BA29" i="32"/>
  <c r="BB29" i="32" s="1"/>
  <c r="BA28" i="32"/>
  <c r="BB28" i="32" s="1"/>
  <c r="BB27" i="32"/>
  <c r="BA27" i="32"/>
  <c r="BA26" i="32"/>
  <c r="BB26" i="32" s="1"/>
  <c r="BA25" i="32"/>
  <c r="BB25" i="32" s="1"/>
  <c r="BA24" i="32"/>
  <c r="BB24" i="32" s="1"/>
  <c r="BB23" i="32"/>
  <c r="BA23" i="32"/>
  <c r="BA22" i="32"/>
  <c r="BB22" i="32" s="1"/>
  <c r="BA21" i="32"/>
  <c r="BB21" i="32" s="1"/>
  <c r="BA20" i="32"/>
  <c r="BB20" i="32" s="1"/>
  <c r="BB19" i="32"/>
  <c r="BA19" i="32"/>
  <c r="BA18" i="32"/>
  <c r="BB18" i="32" s="1"/>
  <c r="BA17" i="32"/>
  <c r="BB17" i="32" s="1"/>
  <c r="BA16" i="32"/>
  <c r="BB16" i="32" s="1"/>
  <c r="BB15" i="32"/>
  <c r="BA15" i="32"/>
  <c r="BA14" i="32"/>
  <c r="BB14" i="32" s="1"/>
  <c r="BA13" i="32"/>
  <c r="BB13" i="32" s="1"/>
  <c r="BA12" i="32"/>
  <c r="BB12" i="32" s="1"/>
  <c r="BB11" i="32"/>
  <c r="BA11" i="32"/>
  <c r="BA10" i="32"/>
  <c r="BB10" i="32" s="1"/>
  <c r="BA9" i="32"/>
  <c r="BB9" i="32" s="1"/>
  <c r="BA8" i="32"/>
  <c r="BB8" i="32" s="1"/>
  <c r="M3" i="32"/>
  <c r="AS2" i="32"/>
  <c r="AM2" i="32"/>
  <c r="AS1" i="32"/>
  <c r="M1" i="32"/>
  <c r="X67" i="32" l="1"/>
  <c r="L67" i="32"/>
  <c r="AO2" i="32"/>
  <c r="AO1" i="32"/>
  <c r="AL66" i="32"/>
  <c r="S68" i="32"/>
  <c r="AL65" i="32"/>
  <c r="AJ67" i="32"/>
  <c r="N68" i="32"/>
  <c r="Z67" i="32"/>
  <c r="BA63" i="32"/>
  <c r="AZ67" i="32" s="1"/>
  <c r="Z68" i="32"/>
  <c r="BA65" i="32" l="1"/>
  <c r="BA66" i="32"/>
  <c r="M66" i="32"/>
  <c r="J1" i="32"/>
  <c r="M65" i="32"/>
  <c r="S66" i="32"/>
  <c r="J2" i="32"/>
  <c r="S67" i="32"/>
  <c r="Y65" i="32"/>
  <c r="S2" i="32"/>
  <c r="S1" i="32"/>
  <c r="Y66" i="32"/>
  <c r="BG57" i="31"/>
  <c r="BG58" i="31" s="1"/>
  <c r="BF57" i="31"/>
  <c r="BF58" i="31" s="1"/>
  <c r="BE57" i="31"/>
  <c r="BE58" i="31" s="1"/>
  <c r="BD57" i="31"/>
  <c r="BD58" i="31" s="1"/>
  <c r="BC57" i="31"/>
  <c r="BC58" i="31" s="1"/>
  <c r="BB57" i="31"/>
  <c r="BB58" i="31" s="1"/>
  <c r="BA57" i="31"/>
  <c r="BA58" i="31" s="1"/>
  <c r="AZ57" i="31"/>
  <c r="AZ58" i="31" s="1"/>
  <c r="AY57" i="31"/>
  <c r="AY58" i="31" s="1"/>
  <c r="AX57" i="31"/>
  <c r="AX58" i="31" s="1"/>
  <c r="AW57" i="31"/>
  <c r="AW58" i="31" s="1"/>
  <c r="AV57" i="31"/>
  <c r="AV58" i="31" s="1"/>
  <c r="AU57" i="31"/>
  <c r="AU58" i="31" s="1"/>
  <c r="AT57" i="31"/>
  <c r="AT58" i="31" s="1"/>
  <c r="AS57" i="31"/>
  <c r="AS58" i="31" s="1"/>
  <c r="AR57" i="31"/>
  <c r="AR58" i="31" s="1"/>
  <c r="AQ57" i="31"/>
  <c r="AQ58" i="31" s="1"/>
  <c r="AP57" i="31"/>
  <c r="AP58" i="31" s="1"/>
  <c r="AO57" i="31"/>
  <c r="AO58" i="31" s="1"/>
  <c r="AN57" i="31"/>
  <c r="AN58" i="31" s="1"/>
  <c r="AM57" i="31"/>
  <c r="AM58" i="31" s="1"/>
  <c r="AL57" i="31"/>
  <c r="AL58" i="31" s="1"/>
  <c r="AK57" i="31"/>
  <c r="AK58" i="31" s="1"/>
  <c r="AJ57" i="31"/>
  <c r="AJ58" i="31" s="1"/>
  <c r="AI57" i="31"/>
  <c r="AI58" i="31" s="1"/>
  <c r="AH57" i="31"/>
  <c r="AH58" i="31" s="1"/>
  <c r="AG57" i="31"/>
  <c r="AG58" i="31" s="1"/>
  <c r="AF57" i="31"/>
  <c r="AF58" i="31" s="1"/>
  <c r="AE57" i="31"/>
  <c r="AE58" i="31" s="1"/>
  <c r="AD57" i="31"/>
  <c r="AD58" i="31" s="1"/>
  <c r="AC57" i="31"/>
  <c r="AC58" i="31" s="1"/>
  <c r="AB57" i="31"/>
  <c r="AB58" i="31" s="1"/>
  <c r="AA57" i="31"/>
  <c r="AA58" i="31" s="1"/>
  <c r="Z57" i="31"/>
  <c r="Z58" i="31" s="1"/>
  <c r="Y57" i="31"/>
  <c r="Y58" i="31" s="1"/>
  <c r="X57" i="31"/>
  <c r="X58" i="31" s="1"/>
  <c r="W57" i="31"/>
  <c r="W58" i="31" s="1"/>
  <c r="V57" i="31"/>
  <c r="V58" i="31" s="1"/>
  <c r="U57" i="31"/>
  <c r="U58" i="31" s="1"/>
  <c r="T57" i="31"/>
  <c r="T58" i="31" s="1"/>
  <c r="S57" i="31"/>
  <c r="S58" i="31" s="1"/>
  <c r="R57" i="31"/>
  <c r="R58" i="31" s="1"/>
  <c r="Q57" i="31"/>
  <c r="Q58" i="31" s="1"/>
  <c r="P57" i="31"/>
  <c r="P58" i="31" s="1"/>
  <c r="O57" i="31"/>
  <c r="O58" i="31" s="1"/>
  <c r="N57" i="31"/>
  <c r="N58" i="31" s="1"/>
  <c r="M57" i="31"/>
  <c r="M58" i="31" s="1"/>
  <c r="L57" i="31"/>
  <c r="L58" i="31" s="1"/>
  <c r="K57" i="31"/>
  <c r="K58" i="31" s="1"/>
  <c r="J57" i="31"/>
  <c r="J58" i="31" s="1"/>
  <c r="I57" i="31"/>
  <c r="I58" i="31" s="1"/>
  <c r="H57" i="31"/>
  <c r="H58" i="31" s="1"/>
  <c r="G57" i="31"/>
  <c r="G58" i="31" s="1"/>
  <c r="F57" i="31"/>
  <c r="F58" i="31" s="1"/>
  <c r="BI56" i="31"/>
  <c r="BH56" i="31"/>
  <c r="BI55" i="31"/>
  <c r="BH55" i="31"/>
  <c r="BI54" i="31"/>
  <c r="BH54" i="31"/>
  <c r="BI53" i="31"/>
  <c r="BH53" i="31"/>
  <c r="BI52" i="31"/>
  <c r="BH52" i="31"/>
  <c r="BI51" i="31"/>
  <c r="BH51" i="31"/>
  <c r="BI50" i="31"/>
  <c r="BH50" i="31"/>
  <c r="BI49" i="31"/>
  <c r="BH49" i="31"/>
  <c r="B49" i="31"/>
  <c r="A49" i="31"/>
  <c r="BI48" i="31"/>
  <c r="BH48" i="31"/>
  <c r="BI47" i="31"/>
  <c r="BH47" i="31"/>
  <c r="BI46" i="31"/>
  <c r="BH46" i="31"/>
  <c r="BI45" i="31"/>
  <c r="BH45" i="31"/>
  <c r="BI44" i="31"/>
  <c r="BH44" i="31"/>
  <c r="BI43" i="31"/>
  <c r="BH43" i="31"/>
  <c r="BI42" i="31"/>
  <c r="BH42" i="31"/>
  <c r="BI41" i="31"/>
  <c r="BH41" i="31"/>
  <c r="BI40" i="31"/>
  <c r="BH40" i="31"/>
  <c r="BI39" i="31"/>
  <c r="BH39" i="31"/>
  <c r="BI38" i="31"/>
  <c r="BH38" i="31"/>
  <c r="BI37" i="31"/>
  <c r="BH37" i="31"/>
  <c r="BN36" i="31"/>
  <c r="BI36" i="31"/>
  <c r="BH36" i="31"/>
  <c r="BI35" i="31"/>
  <c r="BH35" i="31"/>
  <c r="BI34" i="31"/>
  <c r="BH34" i="31"/>
  <c r="BI33" i="31"/>
  <c r="BH33" i="31"/>
  <c r="BI32" i="31"/>
  <c r="BH32" i="31"/>
  <c r="BI31" i="31"/>
  <c r="BH31" i="31"/>
  <c r="BI30" i="31"/>
  <c r="BH30" i="31"/>
  <c r="BI29" i="31"/>
  <c r="BH29" i="31"/>
  <c r="BI28" i="31"/>
  <c r="BH28" i="31"/>
  <c r="BI27" i="31"/>
  <c r="BH27" i="31"/>
  <c r="BI26" i="31"/>
  <c r="BM35" i="31" s="1"/>
  <c r="BH26" i="31"/>
  <c r="BI25" i="31"/>
  <c r="BH25" i="31"/>
  <c r="BI24" i="31"/>
  <c r="BH24" i="31"/>
  <c r="BI23" i="31"/>
  <c r="A15" i="31" s="1"/>
  <c r="BH23" i="31"/>
  <c r="BI22" i="31"/>
  <c r="BH22" i="31"/>
  <c r="BI21" i="31"/>
  <c r="BH21" i="31"/>
  <c r="BI20" i="31"/>
  <c r="BH20" i="31"/>
  <c r="BI19" i="31"/>
  <c r="BH19" i="31"/>
  <c r="BI18" i="31"/>
  <c r="BH18" i="31"/>
  <c r="B15" i="31" s="1"/>
  <c r="BI17" i="31"/>
  <c r="BH17" i="31"/>
  <c r="C17" i="31"/>
  <c r="A17" i="31"/>
  <c r="BI16" i="31"/>
  <c r="BM36" i="31" s="1"/>
  <c r="BH16" i="31"/>
  <c r="BI15" i="31"/>
  <c r="BH15" i="31"/>
  <c r="BI14" i="31"/>
  <c r="BH14" i="31"/>
  <c r="B43" i="31" s="1"/>
  <c r="BI13" i="31"/>
  <c r="BH13" i="31"/>
  <c r="BI12" i="31"/>
  <c r="BH12" i="31"/>
  <c r="BI11" i="31"/>
  <c r="A18" i="31" s="1"/>
  <c r="BH11" i="31"/>
  <c r="BI10" i="31"/>
  <c r="BH10" i="31"/>
  <c r="BI9" i="31"/>
  <c r="BH9" i="31"/>
  <c r="BI8" i="31"/>
  <c r="BH8" i="31"/>
  <c r="BI7" i="31"/>
  <c r="BK36" i="31" s="1"/>
  <c r="BH7" i="31"/>
  <c r="BL36" i="31" s="1"/>
  <c r="BL11" i="31" l="1"/>
  <c r="BH57" i="31"/>
  <c r="BI57" i="31"/>
  <c r="BL50" i="31" s="1"/>
  <c r="BN35" i="31"/>
  <c r="A43" i="31"/>
  <c r="BL28" i="31" s="1"/>
  <c r="B18" i="31"/>
  <c r="B17" i="31" s="1"/>
  <c r="BN34" i="31" l="1"/>
  <c r="BM31" i="31"/>
  <c r="B45" i="31"/>
  <c r="BM30" i="31"/>
  <c r="A45" i="31"/>
  <c r="BL20" i="31"/>
  <c r="BM52" i="31"/>
  <c r="BM53" i="31"/>
  <c r="BM13" i="31"/>
  <c r="B14" i="31"/>
  <c r="A14" i="31"/>
  <c r="BL34" i="31"/>
  <c r="BM14" i="31"/>
  <c r="B23" i="31" l="1"/>
  <c r="A23" i="31"/>
  <c r="BM34" i="31"/>
  <c r="BM22" i="31"/>
  <c r="BM23" i="31"/>
  <c r="G72" i="8" l="1"/>
  <c r="F72" i="8"/>
  <c r="A13" i="8"/>
  <c r="A14" i="8" s="1"/>
  <c r="A15" i="8" s="1"/>
  <c r="A16" i="8" s="1"/>
  <c r="A17" i="8" s="1"/>
  <c r="A18" i="8" s="1"/>
  <c r="A19" i="8" s="1"/>
  <c r="A20" i="8" s="1"/>
  <c r="A21" i="8" s="1"/>
  <c r="A22" i="8" s="1"/>
  <c r="A23" i="8" s="1"/>
  <c r="A24" i="8" s="1"/>
  <c r="A25" i="8" s="1"/>
  <c r="A26" i="8" s="1"/>
  <c r="A27" i="8" s="1"/>
  <c r="A28" i="8" s="1"/>
  <c r="A29" i="8" s="1"/>
  <c r="A30" i="8" s="1"/>
  <c r="G73" i="8" l="1"/>
  <c r="H73" i="8"/>
  <c r="F73" i="8"/>
  <c r="H7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OISIII</author>
  </authors>
  <commentList>
    <comment ref="A7" authorId="0" shapeId="0" xr:uid="{32E93777-4212-4B13-83B2-7C3C1E0F483A}">
      <text>
        <r>
          <rPr>
            <b/>
            <sz val="12"/>
            <color indexed="81"/>
            <rFont val="Tahoma"/>
            <family val="2"/>
          </rPr>
          <t>Insert Room Name and comment in the spaces provided</t>
        </r>
        <r>
          <rPr>
            <sz val="8"/>
            <color indexed="81"/>
            <rFont val="Tahoma"/>
            <family val="2"/>
          </rPr>
          <t xml:space="preserve">
</t>
        </r>
      </text>
    </comment>
  </commentList>
</comments>
</file>

<file path=xl/sharedStrings.xml><?xml version="1.0" encoding="utf-8"?>
<sst xmlns="http://schemas.openxmlformats.org/spreadsheetml/2006/main" count="16332" uniqueCount="774">
  <si>
    <t>Functional Risk Category</t>
  </si>
  <si>
    <t>No.</t>
  </si>
  <si>
    <t>Element</t>
  </si>
  <si>
    <t>After Patient Use or if visibly soiled</t>
  </si>
  <si>
    <t>Periodic Clean Responsibility</t>
  </si>
  <si>
    <t>Clinical team</t>
  </si>
  <si>
    <t>N/A</t>
  </si>
  <si>
    <t>Estates</t>
  </si>
  <si>
    <t>Frequency determined by local risk assessment and protocol.</t>
  </si>
  <si>
    <t>Cleaning Team</t>
  </si>
  <si>
    <t>Full clean weekly.</t>
  </si>
  <si>
    <t>Full clean monthly.</t>
  </si>
  <si>
    <t>Recommend cleaning weekly using an appropriate cleaning solution and following local protocol.</t>
  </si>
  <si>
    <t>Full clean every 2 years.</t>
  </si>
  <si>
    <t>Full clean daily.</t>
  </si>
  <si>
    <t>Full clean fortnightly.</t>
  </si>
  <si>
    <t>Full clean every 6 months.</t>
  </si>
  <si>
    <t>Full clean weekly to include wheels.</t>
  </si>
  <si>
    <t>Clinical Team</t>
  </si>
  <si>
    <t>Full clean after each use.</t>
  </si>
  <si>
    <t>Cleaning Responsibility</t>
  </si>
  <si>
    <t>After Each Use</t>
  </si>
  <si>
    <t>P</t>
  </si>
  <si>
    <t>Full clean daily and after each use including touch points and remove any visible soiling.</t>
  </si>
  <si>
    <t>Full clean daily and after each use to remove any visible soiling.</t>
  </si>
  <si>
    <t>Full clean weekly.            
After each use carry out touch point clean and remove any visible soiling.</t>
  </si>
  <si>
    <t xml:space="preserve">Full clean daily and after each use to remove any visible soiling. Full clean weekly even if not in use </t>
  </si>
  <si>
    <t xml:space="preserve">Full clean weekly regardless of use including those in storage.
Check clean before use. Clean after each use 
</t>
  </si>
  <si>
    <t>Full clean daily including touch points (chair arms and seat).</t>
  </si>
  <si>
    <t>Full clean annually.</t>
  </si>
  <si>
    <t xml:space="preserve">Check clean daily </t>
  </si>
  <si>
    <t xml:space="preserve">Full clean weekly </t>
  </si>
  <si>
    <t>NA</t>
  </si>
  <si>
    <t xml:space="preserve">Clinical team </t>
  </si>
  <si>
    <t xml:space="preserve">Full clean daily + in between patients </t>
  </si>
  <si>
    <t xml:space="preserve">Full clean daily and after each use to remove any visible soiling. Full clan weekly even if not used </t>
  </si>
  <si>
    <t xml:space="preserve">Full clean daily and after each use to remove any visible soiling. Full clan fortnightly even if not used </t>
  </si>
  <si>
    <t>Full clean after discharge.1 check clean daily. Additionally, for multi-user equipment clean touch points daily, e.g. remote controls.</t>
  </si>
  <si>
    <t xml:space="preserve">Full clean fortnightly and following discharge. Clean touch points daily </t>
  </si>
  <si>
    <t xml:space="preserve">Full clean weekly and following discharge. Clean touch points daily </t>
  </si>
  <si>
    <t>Full clean weekly including touch points (chair arms and seat).</t>
  </si>
  <si>
    <t>Frame daily. Full clean frame top daily including touch points (bed rails and nurse call button). Under weekly.	Full clean frame bottom weekly. Whole on discharge. + Full clean on patient discharge.</t>
  </si>
  <si>
    <t>Full clean frame top weekly including touch points (bed rails and nurse call button). Full clean frame bottom weekly. + Full clean on patient discharge</t>
  </si>
  <si>
    <t>Clean in line with local protocol. + Full clean on patient discharge.</t>
  </si>
  <si>
    <t>Full clean daily. +  Full clean between patient use</t>
  </si>
  <si>
    <t>Check clean daily. +  Full clean between patient use.</t>
  </si>
  <si>
    <t>Full clean weekly. + patient touch points between each use.</t>
  </si>
  <si>
    <t xml:space="preserve">Full clean daily including touch points (light switches/ pulls, handrails, lift buttons/ plates and hand dryer buttons).            </t>
  </si>
  <si>
    <t>Full clean weekly including touch points (light switches/ pulls, handrails, lift buttons/ plates and hand dryer buttons).</t>
  </si>
  <si>
    <t>Full clean monthly. + weekly check clean of touch points weekly (light switches/ pulls, handrails, lift buttons/ plates and hand dryer buttons).</t>
  </si>
  <si>
    <t xml:space="preserve">1 check clean 6 monthly (leading to a clean of soiled areas only). Full clean annually </t>
  </si>
  <si>
    <t>Full clean annually + check clean as required (leading to a clean of soiled areas only).</t>
  </si>
  <si>
    <t>Full clean fortnightly                                                                               Carpet shampooing should be carried out at a frequency to maintain the standard</t>
  </si>
  <si>
    <t>Full clean monthly                                                                         Carpet shampooing should be carried out at a frequency to maintain the standard</t>
  </si>
  <si>
    <t>Full clean daily, including handles and touch points.</t>
  </si>
  <si>
    <t>Full clean weekly</t>
  </si>
  <si>
    <t>Full clean daily. 1 check clean daily.</t>
  </si>
  <si>
    <t>Full clean daily including touch points (tap/ shower handles).                                                                                + 1 check clean daily including touch points (tap/ shower handles). Descale as local protocol</t>
  </si>
  <si>
    <t>Full clean daily including touch points (flush handles).                                                                                             + 2 check cleans daily including touch points (flush handles).                                                                          + descale as local protocol.</t>
  </si>
  <si>
    <t>Full clean daily including touch points (flush handles).                                                                                             + 1 check clean daily including touch points (flush handles).                                                                          + descale as local protocol.</t>
  </si>
  <si>
    <t>Full clean daily including touch points (tap handles).                                                                                       + 2 check cleans daily including touch points (tap handles).                                                                            + descale as local protocol.</t>
  </si>
  <si>
    <t>Full clean daily including touch points (tap handles).                                                                                       + 1 check clean daily including touch points (tap handles).                                                                            + descale as local protocol.</t>
  </si>
  <si>
    <t>Full clean daily external only.  Inside cover - full clean as local protocol</t>
  </si>
  <si>
    <t>Full clean weekly external only.  Inside cover - full clean as local protocol</t>
  </si>
  <si>
    <t>Full clean fortnightly external only.  Inside cover - full clean as local protocol</t>
  </si>
  <si>
    <t>Full clean monthly external only.  Inside cover - full clean as local protocol</t>
  </si>
  <si>
    <t xml:space="preserve">Full clean fortnightly + 1 check clean weekly </t>
  </si>
  <si>
    <t>Full clean monthly</t>
  </si>
  <si>
    <t>Full clean daily including touch points.                                  Patient dining tables full clean after each meal service.</t>
  </si>
  <si>
    <t>Full clean weekly including touch points.                                  Patient dining tables full clean after each meal service.</t>
  </si>
  <si>
    <t xml:space="preserve">Full clean fortnightly including touch points.                                  </t>
  </si>
  <si>
    <t xml:space="preserve">Full clean monthly including touch points.                                  </t>
  </si>
  <si>
    <t>Full clean bimonthly including touch points.</t>
  </si>
  <si>
    <t>Full clean daily of external surfaces + 1 check clean daily.</t>
  </si>
  <si>
    <t>Full clean monthly of external surfaces.</t>
  </si>
  <si>
    <t>Check and replenish 3 times daily.</t>
  </si>
  <si>
    <t>Full clean monthly . Visual check weekly.                                  Internal cleaning as local protocol.</t>
  </si>
  <si>
    <t>Full clean 6 monthly . Visual check quarterly.                                  Internal cleaning as local protocol.</t>
  </si>
  <si>
    <t>Full clean daily. Patient bedside lights to be cleaned on discharge.</t>
  </si>
  <si>
    <t>Full clean daily of touch points.
Weekly clean of COW’s and WOW’s.</t>
  </si>
  <si>
    <t xml:space="preserve">Full clean of fortnightly of touch points. 
</t>
  </si>
  <si>
    <t xml:space="preserve">Full clean of monthly of touch points. 
</t>
  </si>
  <si>
    <t xml:space="preserve">As per local curtain changing programme or change/clean when visibly soiled.                                                                       Annually  as a minimum </t>
  </si>
  <si>
    <t xml:space="preserve">Full clean weekly. + Periodic descale </t>
  </si>
  <si>
    <t>2 check clean daily including touch points (handles).             Full clean weekly. Defrost according to manufacturer’s instructions.</t>
  </si>
  <si>
    <t>Full clean weekly. 1 check clean daily including touch points (handles and buttons). Check clean following each mealtime. Cooker/oven full clean as local protocol.</t>
  </si>
  <si>
    <t>Full clean daily including touch points (light switches/ pulls, handrails, lift buttons/ plates and hand dryer buttons).                  + 1 check clean daily</t>
  </si>
  <si>
    <t>Full clean annually                                                                                 + check clean as required (leading to a clean of soiled areas only).</t>
  </si>
  <si>
    <t>Full clean daily + 2 check cleans.                                                 Carpet shampooing should be carried out at a frequency to maintain the standard.</t>
  </si>
  <si>
    <t>Full clean external surfaces daily.                                                   Full clean internally on replenishment, a minimum of weekly</t>
  </si>
  <si>
    <t>Full clean daily including touch points (tap handles).+ 1 check clean daily. + between patients.                                                         + descale as local protocol.</t>
  </si>
  <si>
    <t>Full exterior clean daily including touch points (locker handles) + 1 check clean daily.                                                                            Full exterior and interior clean on discharge.</t>
  </si>
  <si>
    <t>Full clean daily including touch points. Wipe top after each meal. Full clean weekly wheels / castors.                                      Full clean on patient discharge.</t>
  </si>
  <si>
    <t>Touch points daily                                                                               Full clean weekly to include wheels.</t>
  </si>
  <si>
    <t>Full clean weekly. Visual check daily.                                      Internal cleaning as local protocol.</t>
  </si>
  <si>
    <t>1 check clean daily including touch points (handles).                  Full clean weekly. Defrost according to manufacturer’s instructions.</t>
  </si>
  <si>
    <t xml:space="preserve">Full clean  monthly to include internal.                                             1 check clean daily of external surfaces </t>
  </si>
  <si>
    <t>Full clean Daily. Check clean following each mealtime. Cooker/oven full clean as local protocol.</t>
  </si>
  <si>
    <t>Full clean daily + 1 check clean.                                                         Carpet shampooing should be carried out at a frequency to maintain the standard</t>
  </si>
  <si>
    <t>Full clean external surfaces daily.                                                         Full clean internally on replenishment, a minimum of weekly</t>
  </si>
  <si>
    <t>Full clean daily including touch points (tap handles).                         + between patients. + descale as local protocol.</t>
  </si>
  <si>
    <t>Full clean daily including touch points. Wipe top after each meal. Full clean weekly wheels / castors.                                              Full clean on patient discharge.</t>
  </si>
  <si>
    <t>Full clean weekly. Visual check daily.                                                Internal cleaning as local protocol.</t>
  </si>
  <si>
    <t>Full clean daily including touch points (tap handles).                      + between patients. + descale as local protocol.</t>
  </si>
  <si>
    <t>Full exterior clean weekly including touch points (locker handles)                                                                                                      Full exterior and interior clean on discharge.</t>
  </si>
  <si>
    <t>Full clean weekly including touch points. Wipe top after each meal. Full clean weekly wheels / castors.                                            Full clean on patient discharge.</t>
  </si>
  <si>
    <t xml:space="preserve">As per local curtain changing programme or change/clean when visibly soiled.                                                                                            2 yearly as a minimum </t>
  </si>
  <si>
    <t xml:space="preserve">As per local curtain changing programme or change/clean when visibly soiled.                                                                                           2 yearly as a minimum </t>
  </si>
  <si>
    <t xml:space="preserve">As per local curtain changing programme or change/clean when visibly soiled.                                                                                                 2 yearly as a minimum </t>
  </si>
  <si>
    <t>Cleaning/Clinical Team</t>
  </si>
  <si>
    <t>Yes</t>
  </si>
  <si>
    <t>No</t>
  </si>
  <si>
    <t>Ambulance</t>
  </si>
  <si>
    <t>TBU</t>
  </si>
  <si>
    <t xml:space="preserve">Site Specific - Yes / No </t>
  </si>
  <si>
    <t>Bed pan (reusable), bed pan holder, patient wash bowls</t>
  </si>
  <si>
    <t xml:space="preserve"> Bed pan washer / macerator</t>
  </si>
  <si>
    <t xml:space="preserve"> Other sluice equipment including sluice sink and equipment holders</t>
  </si>
  <si>
    <t>Commodes</t>
  </si>
  <si>
    <t xml:space="preserve"> Patients hoists</t>
  </si>
  <si>
    <t>Weighing scales including neonatal, seated and standing scales</t>
  </si>
  <si>
    <t>Wheelchairs (organisation owned)
Refer to local protocol</t>
  </si>
  <si>
    <t xml:space="preserve"> Patient fans – with accessible blade
Refer to local risk assessment and protocol</t>
  </si>
  <si>
    <t xml:space="preserve"> All chairs and couches (soft furniture)</t>
  </si>
  <si>
    <t xml:space="preserve"> Patient beds – frame, wheels, castors, head, foot, cot sides, nurse call and control panels, including carers beds in the clinical area
Non-patient beds, including on-call beds - clean as per local protocol</t>
  </si>
  <si>
    <t xml:space="preserve"> Patient toys (premises owned)
Refer to local protocol and risk assessment</t>
  </si>
  <si>
    <t>Switches, sockets and data points, trunking, handrails and wall fixtures</t>
  </si>
  <si>
    <t>Walls – accessible up to 2 metres</t>
  </si>
  <si>
    <t>Ceilings and walls – not accessible above 2 metres and ceiling lights</t>
  </si>
  <si>
    <t xml:space="preserve"> Floor – hard including skirtings</t>
  </si>
  <si>
    <t>Floor – soft including skirtings</t>
  </si>
  <si>
    <t xml:space="preserve"> All doors including ventilation grilles</t>
  </si>
  <si>
    <t xml:space="preserve"> All windows, including frames where accessible</t>
  </si>
  <si>
    <t>All internal glazing including partitions (excluding mirrors and windows)</t>
  </si>
  <si>
    <t xml:space="preserve"> Mirrors</t>
  </si>
  <si>
    <t xml:space="preserve"> Dispenser cleaning - hand wash, hand sanitisers, paper towel holders, toilet roll holders, all alcohol dispensers, and hand dryers, including glove and apron dispensers 
Replenish as required</t>
  </si>
  <si>
    <t xml:space="preserve"> All elements of showers</t>
  </si>
  <si>
    <t xml:space="preserve"> Toilets, bidets, urinals and toilet brushes</t>
  </si>
  <si>
    <t xml:space="preserve"> Sinks and taps</t>
  </si>
  <si>
    <t xml:space="preserve"> Baths and taps</t>
  </si>
  <si>
    <t xml:space="preserve"> Radiators including cover</t>
  </si>
  <si>
    <t xml:space="preserve"> Low surfaces - low level pipes and, low level trunking</t>
  </si>
  <si>
    <t xml:space="preserve"> Bedside lockers</t>
  </si>
  <si>
    <t xml:space="preserve"> Over bed tables and dining tables
</t>
  </si>
  <si>
    <t>All waste receptacles (does not include euro/wheelie bin)</t>
  </si>
  <si>
    <t xml:space="preserve"> Linen and general-purpose trolleys</t>
  </si>
  <si>
    <t xml:space="preserve"> Replenishment of consumables</t>
  </si>
  <si>
    <t xml:space="preserve"> Lighting including overhead, bedside, wall mounted examination lights both fixed and portable</t>
  </si>
  <si>
    <t>Curtains and blinds (disposable and fabric)</t>
  </si>
  <si>
    <t xml:space="preserve"> Kitchen cupboards</t>
  </si>
  <si>
    <t>Microwaves and traditional cookers/ovens</t>
  </si>
  <si>
    <t xml:space="preserve"> All cleaning equipment including cleaning trolley</t>
  </si>
  <si>
    <t>Medical equipment e.g. intravenous infusion pumps, drip stands and pulse oximeters, medical gas bottles and stands, walking aids
Refer to local protocol for medical equipment connected to and not connected to a patient</t>
  </si>
  <si>
    <t>Patient TV and bedside entertainment systems including head pieces</t>
  </si>
  <si>
    <t xml:space="preserve"> Notes and drugs trolleys and patient clipboards</t>
  </si>
  <si>
    <t>Patient bed and trolley mattresses.
Refer to local protocol for inspection of mattress integrity and ingression</t>
  </si>
  <si>
    <t xml:space="preserve"> Patient trolleys and treatment couches.
Trolleys with x-ray storage and oxygen cylinders clean according to local protocol</t>
  </si>
  <si>
    <t>Middle surfaces - window sills, non-patient furniture, tables, desks, shelves and ledges, work surfaces and cupboard exteriors
This does not include items covered by other elements in this list, i.e. switches &amp; sockets</t>
  </si>
  <si>
    <t>Dishwashers
Descale as per local protocol</t>
  </si>
  <si>
    <t xml:space="preserve"> Ice machines, hot water boilers and cold-water machines including drip trays. Follow local Infection Prevention and Control guidelines. Follow local protocol for descaling</t>
  </si>
  <si>
    <r>
      <t xml:space="preserve">1 check clean daily of external areas including drip trays and touch points (buttons and levers). Full clean weekly. + periodic descale. Defrost according to manufacturer’s instructions. </t>
    </r>
    <r>
      <rPr>
        <sz val="10"/>
        <color rgb="FFFF0000"/>
        <rFont val="Arial"/>
        <family val="2"/>
      </rPr>
      <t>Follow local IPC guidelines.</t>
    </r>
  </si>
  <si>
    <t xml:space="preserve">Primary care -
 In-Patient </t>
  </si>
  <si>
    <t xml:space="preserve">Primary care -
 Out-Patient </t>
  </si>
  <si>
    <t>Definitions</t>
  </si>
  <si>
    <t>Residential Care</t>
  </si>
  <si>
    <t>Cleaning Elements</t>
  </si>
  <si>
    <t>FR1
(Major Trauma, Theatres, Augmented Care)</t>
  </si>
  <si>
    <t>FR2
(Wards, Endoscopy, Cardiology, Dialysis)</t>
  </si>
  <si>
    <t>Filter "Yes" under the applicable environment to show which cleaning elements are applicable</t>
  </si>
  <si>
    <t>These columns show who is responsible for cleaning each element. Clinical team = Yellow , Cleaning team = Green, Estate team = Blue</t>
  </si>
  <si>
    <t>Cleaning Elements, Responsibility and Frequency Matrix</t>
  </si>
  <si>
    <t xml:space="preserve">Compliance </t>
  </si>
  <si>
    <t>Standard</t>
  </si>
  <si>
    <t>Description</t>
  </si>
  <si>
    <t>Evidence</t>
  </si>
  <si>
    <t>Tools and resources</t>
  </si>
  <si>
    <t>Requirement</t>
  </si>
  <si>
    <t>Cleaning responsibilities</t>
  </si>
  <si>
    <t>Audit frequency</t>
  </si>
  <si>
    <t>Organisations should plan and conduct cleaning audits based on the cleaning frequencies for the functional risk category</t>
  </si>
  <si>
    <t>Evidence of the frequency of audit and the detail of outcome should be detailed against each functional area on a plan</t>
  </si>
  <si>
    <t>Efficacy checks</t>
  </si>
  <si>
    <t>Efficacy checks should be undertaken for functional risk categories 1, 2, 3 and 4 at least annually; efficacy checks for FR5 and 6 are optional</t>
  </si>
  <si>
    <t>Efficacy checks should be available for audit on request and should have a minimum compliance level of 80% in all functional risk areas</t>
  </si>
  <si>
    <t>Template efficacy check document.</t>
  </si>
  <si>
    <t>Commitment to cleanliness charter posters</t>
  </si>
  <si>
    <t>Elements, frequencies and performance parameter</t>
  </si>
  <si>
    <t>Example of elements within document which can be applied locally</t>
  </si>
  <si>
    <t>Functional risk categories</t>
  </si>
  <si>
    <t>Organisations must assign all functional areas to one of the six functional risk categories</t>
  </si>
  <si>
    <t>Example of risk categories within document which can be applied locally</t>
  </si>
  <si>
    <t>Organisations must produce a cleaning responsibility framework using a multidisciplinary approach, which is reviewed on an annual basis to ensure it remains fit for purpose.
A communication plan is produced to ensure everyone is clear on responsibilities</t>
  </si>
  <si>
    <t>Cleaning responsibility framework and communication plan available on request by CQC/NHS Improvement
Evidence of annual review process</t>
  </si>
  <si>
    <t>Specimen cleaning responsibility framework
Specimen communication plan</t>
  </si>
  <si>
    <t>Electronic audit tools are available to capture the audit tools; companies have designed and developed systems and processes that will capture information that demonstrates compliance against the standard.
Manual processes are also available.</t>
  </si>
  <si>
    <t>Organisations must produce a specification detailing cleaning elements, frequencies and performance parameter based on functional risk categories
The specification must at least meet the safe standards as outlined in the document</t>
  </si>
  <si>
    <t>Cleaning specification available on request by CQC and NHS Improvement
Evidence of annual review process</t>
  </si>
  <si>
    <t>National Standards of Healthcare Cleanliness Compliance Grid</t>
  </si>
  <si>
    <t>Links</t>
  </si>
  <si>
    <t>Element Matrix - Click Here</t>
  </si>
  <si>
    <t>Efficacy Checklist</t>
  </si>
  <si>
    <t>The efficacy checklist is designed to assess the process of cleaning and infection control related to cleaning. 
The audit is designed to be carried out by the Domestic/Facilities Manager, facilities, infection prevention and control and clinical teams. 
The audit will be scored and any remedial action carried out to meet the agreed standard.</t>
  </si>
  <si>
    <t>Area audited:</t>
  </si>
  <si>
    <t>Date of Audit</t>
  </si>
  <si>
    <t>Re-check if required Y/N</t>
  </si>
  <si>
    <t>Auditor name / designation:</t>
  </si>
  <si>
    <t>SCORING</t>
  </si>
  <si>
    <r>
      <t xml:space="preserve">Pass = 1  Fail = 0  </t>
    </r>
    <r>
      <rPr>
        <sz val="12"/>
        <color theme="1"/>
        <rFont val="Arial"/>
        <family val="2"/>
      </rPr>
      <t>(if a question is not applicable leave unscored)</t>
    </r>
  </si>
  <si>
    <t>Cleanliness Assurance - Quality</t>
  </si>
  <si>
    <t>Cleaning Question</t>
  </si>
  <si>
    <t>Aspect</t>
  </si>
  <si>
    <t xml:space="preserve">Standard </t>
  </si>
  <si>
    <t>Responsibility (C/N/E)</t>
  </si>
  <si>
    <t>Cleaning Score</t>
  </si>
  <si>
    <t>Other Score</t>
  </si>
  <si>
    <t>Comments or Rectification Notes</t>
  </si>
  <si>
    <t>Specification</t>
  </si>
  <si>
    <t>Is the cleaning poster and the star rating for the area on public display and available to view in an area visible to patients and visitors?</t>
  </si>
  <si>
    <t>Audit Rectification</t>
  </si>
  <si>
    <t>Is rectification being completed in a timely manner and are records being retained as per guidance / local policy?</t>
  </si>
  <si>
    <t>Commitment to Cleanliness Charter</t>
  </si>
  <si>
    <t>Are the frequencies up to date and in sufficient detail to guide the cleaning teams to the routine required to clean the area?</t>
  </si>
  <si>
    <t>Are the charters in use and is there evidence that cleaning teams are following the correct frequencies?</t>
  </si>
  <si>
    <t>Task Schedule</t>
  </si>
  <si>
    <t>Is there evidence that daily, weekly, monthly task schedules are being followed?</t>
  </si>
  <si>
    <t>Colour Coding</t>
  </si>
  <si>
    <t>Is colour coding being correctly adhered to by all team members?</t>
  </si>
  <si>
    <t>Cleaning Procedures</t>
  </si>
  <si>
    <t>Are correct procedures in place and observed in practice by all teams carrying out cleaning i.e. clean to dirty, high to low, one cloth per patient bed-space and correct pseudomonas guidelines being followed?</t>
  </si>
  <si>
    <t>Procedures</t>
  </si>
  <si>
    <t>Are mops/cloths being used correctly i.e. frequency of change and disposal in accordance with infection control and training?</t>
  </si>
  <si>
    <t>Limescale Removal</t>
  </si>
  <si>
    <t>Has all limescale been removed from water outlets and is there evidence that internal surfaces of water outlets have limescale removed regularly?</t>
  </si>
  <si>
    <t>Cleaning Chemicals</t>
  </si>
  <si>
    <r>
      <t>Is there evidence that cleaning chemicals used are</t>
    </r>
    <r>
      <rPr>
        <sz val="11"/>
        <rFont val="Arial"/>
        <family val="2"/>
      </rPr>
      <t xml:space="preserve"> in </t>
    </r>
    <r>
      <rPr>
        <sz val="11"/>
        <color theme="1"/>
        <rFont val="Arial"/>
        <family val="2"/>
      </rPr>
      <t>correctly labelled containers?</t>
    </r>
  </si>
  <si>
    <t>Is COSHH information available to the teams carrying out cleaning?</t>
  </si>
  <si>
    <t>Is there evidence that cleaning chemicals are locked away at all times when not in active use?</t>
  </si>
  <si>
    <t>Health and Safety</t>
  </si>
  <si>
    <t>Are tasks being carried out safely, e.g. with sufficient cleaning in progress signs correctly positioned etc. and are these signs removed when not in use?</t>
  </si>
  <si>
    <t>Cleaning Equipment</t>
  </si>
  <si>
    <t>Is the cleaning equipment clean and in good repair and correctly stored away when not in use, i.e. are rotary machines stored with head up and base plate / brush removed?</t>
  </si>
  <si>
    <t>Cleaning Trolley</t>
  </si>
  <si>
    <t>Is the cleaning trolley, including all moving parts and accessories clean and free of personal belongings including food and drink?</t>
  </si>
  <si>
    <t>Curtains and Blinds</t>
  </si>
  <si>
    <t>Are fabric curtains and blinds clean and correctly hung? Are disposable curtains clean, correctly hung and in date?</t>
  </si>
  <si>
    <t>Is there evidence that PAT testing has been carried out and is in date?</t>
  </si>
  <si>
    <t>Protected Meal Times</t>
  </si>
  <si>
    <t>Are protected meal times being observed in that no cleaning takes place in occupied patient areas during meals?</t>
  </si>
  <si>
    <t>Star Rating</t>
  </si>
  <si>
    <t>Check that the star rating is in date?</t>
  </si>
  <si>
    <t>Infection Prevention and Control Assurance</t>
  </si>
  <si>
    <t>Hand Hygiene</t>
  </si>
  <si>
    <t>Is hand hygiene being correctly carried out by teams carrying out cleaning?</t>
  </si>
  <si>
    <t>PPE</t>
  </si>
  <si>
    <t>Are gloves and aprons being used correctly and as per the infection control policy?</t>
  </si>
  <si>
    <t>Legionella</t>
  </si>
  <si>
    <t>Is there evidence that legionella checks are in place (flushing), and being carried out at the required frequency?</t>
  </si>
  <si>
    <t>Gram Negative Bacteria / Biofilm</t>
  </si>
  <si>
    <t>Are local policies and procedures in place and being followed in relation to sink and shower drainage outlets?</t>
  </si>
  <si>
    <t>Pseudomonas</t>
  </si>
  <si>
    <t>Are local procedures evident in practice to manage pseudomonas, in particular around wash hand basin cleaning?</t>
  </si>
  <si>
    <t>Infection Control Cleaning Procedures</t>
  </si>
  <si>
    <t>Is one cloth per patient bed-space being used if applicable?</t>
  </si>
  <si>
    <t>Isolation Room Signage</t>
  </si>
  <si>
    <t>Is isolation room / cohort bay signage clear and understood by cleaning teams, and is the guidance contained within the signage being fully observed by all teams?</t>
  </si>
  <si>
    <t>Total Room Decontamination</t>
  </si>
  <si>
    <t xml:space="preserve">Where used is there evidence that decontamination is being carried out safely and using the correct procedures? </t>
  </si>
  <si>
    <t xml:space="preserve">Where used are records available that detail the decontamination process and provide assurance? </t>
  </si>
  <si>
    <t>Training</t>
  </si>
  <si>
    <t>Is there evidence that the cleaning team are following infection control guidance when carrying out cleaning tasks?</t>
  </si>
  <si>
    <t>Bare Below the Elbow</t>
  </si>
  <si>
    <t>Are teams observing the Bare Below the Elbow policy where applicable in clinical environments?</t>
  </si>
  <si>
    <t>Staff Appearance and Behaviour</t>
  </si>
  <si>
    <t>Identification Badges</t>
  </si>
  <si>
    <t>Are staff wearing ID which is clean and in date?</t>
  </si>
  <si>
    <t>Uniform and Appearance</t>
  </si>
  <si>
    <t>Are staff following the relevant uniform appearance and in accordance with policy/code including PPE to meet the requirements of their role?</t>
  </si>
  <si>
    <t>Behaviour</t>
  </si>
  <si>
    <t>Are staff polite and courteous and carrying out their duties in a professional manner?</t>
  </si>
  <si>
    <t>Waste Segregation and Management</t>
  </si>
  <si>
    <t>Waste Management</t>
  </si>
  <si>
    <t>Has all waste been removed to the designated area and where appropriate lids closed on waste bins and waste areas secured?</t>
  </si>
  <si>
    <t>Is the waste being managed according to local waste management procedures?</t>
  </si>
  <si>
    <t>Is the waste hold / area secured, and on a cleaning schedule and is the area clean and tidy?</t>
  </si>
  <si>
    <t>Consumables and Dispensers</t>
  </si>
  <si>
    <t>Consumable Items</t>
  </si>
  <si>
    <t>Have all consumables been provided for the tasks e.g. soap towels and toilet tissue?</t>
  </si>
  <si>
    <t>Are all hand hygiene dispensers stocked and in good working order to facilitate hand hygiene?</t>
  </si>
  <si>
    <t>Environment</t>
  </si>
  <si>
    <t>Cleanliness</t>
  </si>
  <si>
    <t>Are the areas accessible for cleaning to take place?</t>
  </si>
  <si>
    <t>Lighting</t>
  </si>
  <si>
    <t>Is the area sufficiently lit to allow cleaning to take place?</t>
  </si>
  <si>
    <r>
      <rPr>
        <sz val="11"/>
        <rFont val="Arial"/>
        <family val="2"/>
      </rPr>
      <t>C</t>
    </r>
    <r>
      <rPr>
        <sz val="11"/>
        <color theme="1"/>
        <rFont val="Arial"/>
        <family val="2"/>
      </rPr>
      <t>eilings</t>
    </r>
  </si>
  <si>
    <t>Are ceilings and celling tiles clean and free from handprints?</t>
  </si>
  <si>
    <t>Equipment</t>
  </si>
  <si>
    <t>Is furniture and equipment that requires moving to clean under and behind, able to be moved safely?</t>
  </si>
  <si>
    <t>Overall Appearance</t>
  </si>
  <si>
    <t>Is the overall appearance of the area clean, tidy, free from clutter and free from odour?</t>
  </si>
  <si>
    <t>Unscored Observations (UO)</t>
  </si>
  <si>
    <t>Comments</t>
  </si>
  <si>
    <t>UO1</t>
  </si>
  <si>
    <t>Quality Audit</t>
  </si>
  <si>
    <t>Is the standard observed during the audit consistent with the most recent audit for the area?</t>
  </si>
  <si>
    <t>UO2</t>
  </si>
  <si>
    <t>Following the efficacy check, does the specification for this area continue to meet the cleaning requirements for this area?</t>
  </si>
  <si>
    <t>UO3</t>
  </si>
  <si>
    <t>Patient Feedback</t>
  </si>
  <si>
    <t>Please detail any feedback from patients and visitors taken during the audit.</t>
  </si>
  <si>
    <t xml:space="preserve">Cleaning maximum potential score if all questions applicable = 38        Non-cleaning maximum potential score = 5                                                                                                                          Overall maximum potential score = 43* </t>
  </si>
  <si>
    <t>Total Score Overall</t>
  </si>
  <si>
    <t>Total Score Overall No.</t>
  </si>
  <si>
    <t>Total Score Overall %</t>
  </si>
  <si>
    <t>*(Unapplicable questions will reduce the maximum potential score, in this instance change formula to reflect maximum possible scores in both categories)</t>
  </si>
  <si>
    <t>Efficacy Checklist - Click Here</t>
  </si>
  <si>
    <t>Commitment to Cleanliness Charter - Click Here</t>
  </si>
  <si>
    <t>Implementation Guidance</t>
  </si>
  <si>
    <t>Total Score Achieved</t>
  </si>
  <si>
    <t>Cleaning Services</t>
  </si>
  <si>
    <t>Remaining Target</t>
  </si>
  <si>
    <t>Nursing</t>
  </si>
  <si>
    <t>CLEANING AUDIT SCORE SHEET</t>
  </si>
  <si>
    <t>Functional Area:</t>
  </si>
  <si>
    <t>WARD NAME</t>
  </si>
  <si>
    <t>Auditors:</t>
  </si>
  <si>
    <t>Audit Date:</t>
  </si>
  <si>
    <t>Responsibility N,C,E</t>
  </si>
  <si>
    <t>N</t>
  </si>
  <si>
    <t>E</t>
  </si>
  <si>
    <t>C</t>
  </si>
  <si>
    <t>ROOM NAME</t>
  </si>
  <si>
    <t>1.Bed pans (reusable), bed pan holder, patient wash bowls.</t>
  </si>
  <si>
    <t>2.Bed pan washer / macerator.</t>
  </si>
  <si>
    <t>3. Other sluice equipment including sluice sink and equipment holders.</t>
  </si>
  <si>
    <t>4. Commodes</t>
  </si>
  <si>
    <t>5. Patient hoists</t>
  </si>
  <si>
    <t>6. Weighing scales including neonatal, seated and standing scales.</t>
  </si>
  <si>
    <t>7.. Medical equipment e.g. intravenous infusion pumps drip stand &amp; pulse oximeters, medical gas bottles &amp; stands, walking aids.</t>
  </si>
  <si>
    <t>8. Wheelchairs (organisation owned)</t>
  </si>
  <si>
    <t>9. Patient fans with accessible blade.</t>
  </si>
  <si>
    <t>10. Patient TV and bedside entertainment system including head pieces.</t>
  </si>
  <si>
    <t>11. Notes and drugs trolleys and patient clipboards.</t>
  </si>
  <si>
    <t>12. All chairs and couches (soft furniture).</t>
  </si>
  <si>
    <t>13. Patient beds - frame, wheels, castors, head, foot, cot sides, nurse call &amp; control panels, carers beds in the clinical area.</t>
  </si>
  <si>
    <t>14. Patient bed and trolley mattresses.</t>
  </si>
  <si>
    <t>15. Patient trolleys and treatment couches.</t>
  </si>
  <si>
    <t>16. Patient toys - premises owned.</t>
  </si>
  <si>
    <t>17. Switches, sockets &amp; data points, trunking handrails and wall fixtures.</t>
  </si>
  <si>
    <t>18. Walls accessible up to 2 metres.</t>
  </si>
  <si>
    <t>19. Ceilings and walls not accessible above 2 metres and ceiling lights.</t>
  </si>
  <si>
    <t>20. Floors - hard including skirtings.</t>
  </si>
  <si>
    <t>21. Floors -soft including skirtings.</t>
  </si>
  <si>
    <t>22. All doors including ventilation grilles.</t>
  </si>
  <si>
    <t>23. All windows, including frames where accessible.</t>
  </si>
  <si>
    <t>24. All internal glazing including partitions (excluding mirrors and windows).</t>
  </si>
  <si>
    <t>25. Mirrors.</t>
  </si>
  <si>
    <t>26. Dispenser cleaning, hand wash, hand sanitisers, paper towel holders, toilet roll holders, all alcohol dispensers and hand dryers, including glove and apron dispensers.</t>
  </si>
  <si>
    <t>27. All elements of showers.</t>
  </si>
  <si>
    <t>28. Toilets, bidet, urinals and toilet brushes.</t>
  </si>
  <si>
    <t>29. Sinks and taps.</t>
  </si>
  <si>
    <t>30. Baths and taps.</t>
  </si>
  <si>
    <t>31. Radiators including cover.</t>
  </si>
  <si>
    <t>32. Low surfaces - low level pipes and low level trunking.</t>
  </si>
  <si>
    <t>33. Middle surfaces - window sills, non patient furniture, tables, desks, shelves &amp; ledges, work surfaces &amp; cupboard exteriors.</t>
  </si>
  <si>
    <t>34. High surfaces including curtain rails, staff locker tops that are accessible and high surfaces around patient bed areas.</t>
  </si>
  <si>
    <t>35. Bedside lockers.</t>
  </si>
  <si>
    <t>36. Over bed tables and dining tables.</t>
  </si>
  <si>
    <t>37. All waste receptacles (does not include euro/wheelie bin).</t>
  </si>
  <si>
    <t>38. Linen and general purpose trolleys.</t>
  </si>
  <si>
    <t>39. Replenishment of consumables.</t>
  </si>
  <si>
    <t>40. Ventilation grilles extract and inlets.</t>
  </si>
  <si>
    <t>41. Lighting including overhead, bedside, wall mounted examination lights both fixed and portable.</t>
  </si>
  <si>
    <t>42. Electrical items in multiuse areas specifically computers and phones eg at nurses station, computers on wheels(COWs) and workstation on wheels(WOWs), computer casing only.</t>
  </si>
  <si>
    <t>43. Curtains and blinds (disposable and fabric).</t>
  </si>
  <si>
    <t>44. Dishwashers.</t>
  </si>
  <si>
    <t>45. Fridges and freezers (patient and staff areas).</t>
  </si>
  <si>
    <t>46. Fridges and freezers clinical (including but not limited to bloods fridges, medicine fridges, ice freezers for physio departments).</t>
  </si>
  <si>
    <t>47. Ice machines, hot water boilers and cold water machines including drip trays.</t>
  </si>
  <si>
    <t>48. Kitchen cupboards.</t>
  </si>
  <si>
    <t>49. Microwaves and traditional cookers/ovens.</t>
  </si>
  <si>
    <t>50. All cleaning equipment including cleaning trolley.</t>
  </si>
  <si>
    <t xml:space="preserve"> Actual Score</t>
  </si>
  <si>
    <t>Percentage Attained</t>
  </si>
  <si>
    <t>Room 1</t>
  </si>
  <si>
    <t>x</t>
  </si>
  <si>
    <t>Room 2</t>
  </si>
  <si>
    <t>Room 3</t>
  </si>
  <si>
    <t>Room 4</t>
  </si>
  <si>
    <t>Room 5</t>
  </si>
  <si>
    <t>Room 6</t>
  </si>
  <si>
    <t>Room 7</t>
  </si>
  <si>
    <t>Room 8</t>
  </si>
  <si>
    <t>Room 9</t>
  </si>
  <si>
    <t>Room 10</t>
  </si>
  <si>
    <t>Room 11</t>
  </si>
  <si>
    <t>Room 12</t>
  </si>
  <si>
    <t>Room 13</t>
  </si>
  <si>
    <t>Room 14</t>
  </si>
  <si>
    <t>Room 15</t>
  </si>
  <si>
    <t>Room 16</t>
  </si>
  <si>
    <t>x1</t>
  </si>
  <si>
    <t>Room 17</t>
  </si>
  <si>
    <t>Room 18</t>
  </si>
  <si>
    <t>Room 19</t>
  </si>
  <si>
    <t>Room 20</t>
  </si>
  <si>
    <t>Room 21</t>
  </si>
  <si>
    <t>Room 22</t>
  </si>
  <si>
    <t>Room 23</t>
  </si>
  <si>
    <t>Room 24</t>
  </si>
  <si>
    <t>Room 25</t>
  </si>
  <si>
    <t>Room 26</t>
  </si>
  <si>
    <t>Room 27</t>
  </si>
  <si>
    <t>Room 28</t>
  </si>
  <si>
    <t>Room 29</t>
  </si>
  <si>
    <t>Room 30</t>
  </si>
  <si>
    <t>Room 31</t>
  </si>
  <si>
    <t>Room 32</t>
  </si>
  <si>
    <t>Room 33</t>
  </si>
  <si>
    <t>Room 34</t>
  </si>
  <si>
    <t>Room 35</t>
  </si>
  <si>
    <t>Room 36</t>
  </si>
  <si>
    <t>Room 37</t>
  </si>
  <si>
    <t>Room 38</t>
  </si>
  <si>
    <t>Room 39</t>
  </si>
  <si>
    <t>Room 40</t>
  </si>
  <si>
    <t>Room 41</t>
  </si>
  <si>
    <t>Room 42</t>
  </si>
  <si>
    <t>Room 43</t>
  </si>
  <si>
    <t>Room 44</t>
  </si>
  <si>
    <t>Room 45</t>
  </si>
  <si>
    <t>Room 46</t>
  </si>
  <si>
    <t>Room 47</t>
  </si>
  <si>
    <t>Room 48</t>
  </si>
  <si>
    <t>Room 49</t>
  </si>
  <si>
    <t>Room 50</t>
  </si>
  <si>
    <t>Room 51</t>
  </si>
  <si>
    <t>Room 52</t>
  </si>
  <si>
    <t>Room 53</t>
  </si>
  <si>
    <t>Room 54</t>
  </si>
  <si>
    <t>Achievable Score</t>
  </si>
  <si>
    <t>Total Score</t>
  </si>
  <si>
    <t>Percentage Score Achieved</t>
  </si>
  <si>
    <t xml:space="preserve">    </t>
  </si>
  <si>
    <t>Functional Area</t>
  </si>
  <si>
    <t>Overall Percentage Score</t>
  </si>
  <si>
    <t>Cleaning Service</t>
  </si>
  <si>
    <t>AREA NAME</t>
  </si>
  <si>
    <t>Auditing</t>
  </si>
  <si>
    <t>FR1</t>
  </si>
  <si>
    <t>98% and above</t>
  </si>
  <si>
    <t>Weekly</t>
  </si>
  <si>
    <t>Very High Risk</t>
  </si>
  <si>
    <t>FR2</t>
  </si>
  <si>
    <t>95% and above</t>
  </si>
  <si>
    <t>Monthly</t>
  </si>
  <si>
    <t>High Risk</t>
  </si>
  <si>
    <t>FR3</t>
  </si>
  <si>
    <t>90% and above</t>
  </si>
  <si>
    <t>New Risk Category</t>
  </si>
  <si>
    <t>FR4</t>
  </si>
  <si>
    <t>85% and above</t>
  </si>
  <si>
    <t>Every 3 months</t>
  </si>
  <si>
    <t>Significant/Medium Risk</t>
  </si>
  <si>
    <t>FR5</t>
  </si>
  <si>
    <t>80% and above</t>
  </si>
  <si>
    <t>Every 6 months</t>
  </si>
  <si>
    <t>FR6</t>
  </si>
  <si>
    <t>75% and above</t>
  </si>
  <si>
    <t>Low Risk</t>
  </si>
  <si>
    <t>2007 or 2010 Cleaning Standards Risk Category</t>
  </si>
  <si>
    <t>Every 2 months</t>
  </si>
  <si>
    <t>Every 12 months</t>
  </si>
  <si>
    <t>Cleaning audits must be completed to a minimum frequency, as set out by the National Standards of Healthcare Cleanliness, summarised in the below table:</t>
  </si>
  <si>
    <t>Audit Target score</t>
  </si>
  <si>
    <t>Audit Frequency</t>
  </si>
  <si>
    <t>Audit Detail - Click Here</t>
  </si>
  <si>
    <t>Full clean daily + 1 check clean daily.</t>
  </si>
  <si>
    <t>The following steps are a guide to implementing the cleaning standards at your property(s)</t>
  </si>
  <si>
    <t>Determine the correct environment from the above definitions</t>
  </si>
  <si>
    <t>Use the element matrix to identify the elements applicable to your environment</t>
  </si>
  <si>
    <t>Use the element matrix to identify the functional risk category(s) applicable to your environment</t>
  </si>
  <si>
    <t>Once implemented, start auditing as detailed under Auditing.</t>
  </si>
  <si>
    <t>Click Here</t>
  </si>
  <si>
    <t>Review the compliance grid which details all mandatory requirements -</t>
  </si>
  <si>
    <t>Available Here</t>
  </si>
  <si>
    <t>Workbook User Guidance</t>
  </si>
  <si>
    <t>The compliance grid lists the mandatory elements that all environments must adhere with to be compliant</t>
  </si>
  <si>
    <t>Use 'drop down' filters to update the element matrix to suit users environments. From the drop downs, select "Yes" to generate a set of elements and responsibilities applicable to a users environment.</t>
  </si>
  <si>
    <t>Set up the correct audit templates with the areas rooms and room elements</t>
  </si>
  <si>
    <t>Supporting Documents &amp; Guidance</t>
  </si>
  <si>
    <t>External Areas (Including gate handles, door entry systems, seating and bins)</t>
  </si>
  <si>
    <t>External Signage</t>
  </si>
  <si>
    <t>Ventilation grilles extracts and inlets</t>
  </si>
  <si>
    <t>Local Protocol</t>
  </si>
  <si>
    <t>Use the element matrix to identify the cleaning responsibility for your chosen functional risk category(s)</t>
  </si>
  <si>
    <t>The links included in the compliance grid take users to the relevant section for that activity</t>
  </si>
  <si>
    <t xml:space="preserve">1 check daily (leading to a clean of soiled areas only). Full clean annually </t>
  </si>
  <si>
    <t>As per local curtain changing programme or change/clean when visibly soiled.                                                                                           6 monthly as a minimum</t>
  </si>
  <si>
    <t xml:space="preserve">Full clean weekly. Check clean after each use                                  + Periodic descale </t>
  </si>
  <si>
    <t>1 check clean daily including touch points (handles).                   Full clean weekly. Defrost according to manufacturer’s instructions.</t>
  </si>
  <si>
    <t>1 check clean daily including touch points (handles).                            Full clean weekly. Defrost according to manufacturer’s instructions.</t>
  </si>
  <si>
    <t>Cleaning Parameters</t>
  </si>
  <si>
    <t>Twice Weekly</t>
  </si>
  <si>
    <t>On Discharge</t>
  </si>
  <si>
    <t>Bed pan (reusable), bed pan holder,
patient wash bowls</t>
  </si>
  <si>
    <t>All parts should be clean with no blood and
bodily substances, dust, dirt, debris, or spillages.</t>
  </si>
  <si>
    <t>Bed pan washer/ macerator</t>
  </si>
  <si>
    <t>Other sluice equipment
including sluice sink and
equipment holders</t>
  </si>
  <si>
    <t>All items should be clean with no blood and
bodily substances, dust, dirt, debris, or spillages.</t>
  </si>
  <si>
    <t>All parts including underneath should be clean
with no blood and bodily substances, dust, dirt,
debris, or spillages.</t>
  </si>
  <si>
    <t xml:space="preserve">Patients hoists </t>
  </si>
  <si>
    <t>All parts including underneath should be visibly clean
with no blood and bodily substances, dust, dirt,
debris, or spillages.</t>
  </si>
  <si>
    <t>Weighing scales including neonatal, seated, and
standing scales</t>
  </si>
  <si>
    <t>Medical equipment e.g. 
Intravenous infusion pumps, drip stands and pulse
oximeters, medical gas bottles and stands, walking
aids Refer to local protocol for medical equipment
connected and not connected to a patient</t>
  </si>
  <si>
    <t>Wheelchairs (organisation owned)
Refer to local protocol</t>
  </si>
  <si>
    <t>Patient fans –
with accessible blade Refer to local
risk assessment and protocol
Refer to CAS alert</t>
  </si>
  <si>
    <t>All parts including the blades/fins and the underside
should be visibly clean with no blood and bodily
substances, dust, dirt, debris, or spillages.</t>
  </si>
  <si>
    <t>Patient TV and bedside entertainment
systems including head pieces</t>
  </si>
  <si>
    <t>All parts of the patient TV and entertainment systems should be visibly clean with no blood and bodily substances, dust, dirt, debris, adhesive tape, or stains.</t>
  </si>
  <si>
    <t xml:space="preserve">Notes and drugs trolleys and patient clipboards  </t>
  </si>
  <si>
    <t xml:space="preserve">All parts including underneath and inside of the
notes trolley should be visibly clean with no blood
and bodily substances, dust, dirt, debris, or
spillages </t>
  </si>
  <si>
    <t>All chairs and couches (soft furniture)</t>
  </si>
  <si>
    <t xml:space="preserve">All parts should be visibly clean with no blood
and bodily substances, dust, dirt, debris, adhesive tape, stains, or spillages. </t>
  </si>
  <si>
    <t>Patient beds –
frame, wheels, castors, head, foot, cot sides, nurse call and control panels, including carers beds in the clinical
area Non-patient beds, including on-call beds – clean as per local protocol</t>
  </si>
  <si>
    <t>Frame (top and bottom), wheels, castors, head, foot, cot sides, nurse call and control panels should be visibly clean with no blood and bodily substances, dust, dirt, debris, adhesive tape, or spillages.</t>
  </si>
  <si>
    <t>Patient bed and trolley mattresses Refer to local protocol for inspection of mattress integrity and ingression</t>
  </si>
  <si>
    <t>Mattress should be visibly clean with no blood and bodily
substances, dust, dirt, debris, adhesive tape, or spillages.</t>
  </si>
  <si>
    <t>Patient trolleys and treatment couches Trolleys with Xray storage and oxygen cylinders clean according to
local protocol</t>
  </si>
  <si>
    <t>Patient trolleys and treatment
couches should be visibly clean
with no blood and bodily
substances, dust, dirt, debris, adhesive tape, stains, or
spillages</t>
  </si>
  <si>
    <t>Patient toys (premises owned)
Refer to local protocol and risk
assessment</t>
  </si>
  <si>
    <t>Patient toys should be visibly clean with no blood and bodily
substances, dust, dirt, debris, stains, or spillages.</t>
  </si>
  <si>
    <t>Switches, sockets and data points,
trunking, handrails, and wall fixtures</t>
  </si>
  <si>
    <t>All wall fixtures, e.g. switches, sockets and data points should be visibly clean with no blood and bodily substances, dust, dirt, debris, adhesive tape, or spillages.</t>
  </si>
  <si>
    <t>Walls –
accessible up
to 2 metres</t>
  </si>
  <si>
    <t xml:space="preserve">All wall surfaces including skirting should be visibly clean
with no blood and bodily substances, dust, dirt,
debris, adhesive tape, or spillages. </t>
  </si>
  <si>
    <t>Ceilings and walls – 
not accessible above 2 metres and ceiling lights</t>
  </si>
  <si>
    <t>All ceilings and wall surfaces including coving should
be visibly clean with no blood and bodily substances, dust, dirt, debris, adhesive tape, or spillages.</t>
  </si>
  <si>
    <t>Floor – 
hard including skirtings</t>
  </si>
  <si>
    <t>The complete floor including all edges and corners should
be visibly clean with no blood and bodily substances,
dust, dirt, debris, or spillages. Machine-clean at a frequency
to maintain the standard.</t>
  </si>
  <si>
    <t>Floor – 
soft including skirtings</t>
  </si>
  <si>
    <t>The complete floor including all edges and corners should
be visibly clean with no blood and bodily substances,
dust, dirt, debris, or spillages</t>
  </si>
  <si>
    <t>All doors including ventilation grilles</t>
  </si>
  <si>
    <t>All parts of the door structure
should be visibly clean so that all door surfaces, vents, frames, and jambs have no blood or bodily substances, dust, dirt, debris, adhesive tape, or spillages.</t>
  </si>
  <si>
    <t>All windows, including frames where accessible</t>
  </si>
  <si>
    <t>All windows should be visibly clean and smear-free with no blood and bodily substances, dust, dirt, debris, adhesive tape, or spillages. 
They should have a uniform shine and appearance.</t>
  </si>
  <si>
    <t>All internal glazing including partitions
(excluding mirrors and windows)</t>
  </si>
  <si>
    <t>All internal glazed surfaces
should be visibly clean and smear-free with no blood
and bodily substances, dust, dirt, debris, adhesive tape,
or spillages. 
They should have a uniform shine and appearance</t>
  </si>
  <si>
    <t>Mirrors</t>
  </si>
  <si>
    <t>Mirrors should be visibly clean and smear-free with no blood
and bodily substances, dust, dirt, debris, adhesive tape,
or spillages.</t>
  </si>
  <si>
    <t>Dispenser cleaning – 
hand wash, hand sanitisers, paper towel
holders, toilet roll holders, all alcohol
dispensers, and hand dryers,
including glove and apron dispensers
Replenish as required</t>
  </si>
  <si>
    <t>All parts of the surfaces of hand soap, paper towel 
containers should be  visibly clean with no blood
and bodily substances, dust, dirt, debris,  adhesive tape, or spillages.</t>
  </si>
  <si>
    <t>All elements of
showers</t>
  </si>
  <si>
    <t>All shower elements and shower chairs, should be
visibly clean with no blood and bodily substances,
scum, dust, lime scale, stains, deposit, or smears.</t>
  </si>
  <si>
    <t>Toilets, bidets, urinals and toilet brushes</t>
  </si>
  <si>
    <t xml:space="preserve">All surfaces of toilets, bidets, urinals, and toilet brushes
should be visibly clean with no blood and bodily substances,
scum, dust, lime scale, stains, deposit, or smears.
Toilet brushes to be replaced in line with local
protocol. </t>
  </si>
  <si>
    <t>Sinks and taps</t>
  </si>
  <si>
    <t>Sinks and taps should be visibly clean with no blood
and bodily substances, dust, dirt, debris, lime scale, stains, or spillages.
Plugholes and overflows
should be free from build-up.</t>
  </si>
  <si>
    <t xml:space="preserve">Baths and taps </t>
  </si>
  <si>
    <t>Whole surface of the bath and taps should be visibly clean
with no blood and bodily substances, dust, dirt,
debris, lime scale, stains, or spillages. 
Plugholes and overflow should
be free from build-up</t>
  </si>
  <si>
    <t>Radiators including cover</t>
  </si>
  <si>
    <t>All parts of the radiator including covers (including
between panels) should be visibly clean with no blood
and bodily substances, dust, dirt, debris, adhesive, tape, or spillages.</t>
  </si>
  <si>
    <t xml:space="preserve">All surfaces should be visibly clean with no blood
and bodily substances, dust, dirt, debris, adhesive tape,
or spillages. </t>
  </si>
  <si>
    <t xml:space="preserve">All surfaces should be visibly clean with no blood
and bodily substances, dust, dirt, debris, adhesive tape,
or spillages </t>
  </si>
  <si>
    <t>Bedside lockers</t>
  </si>
  <si>
    <t xml:space="preserve">All parts of the interior and exterior locker, including
wheels, castors and inside should be visibly clean
with no blood and bodily substances, dust, dirt debris
adhesive tape stains or spillages. </t>
  </si>
  <si>
    <t>Over bed tables and dining tables</t>
  </si>
  <si>
    <t>All parts of the table (including wheels, castors, and 
underneath) should be visibly clean with no blood
and bodily substances, dust, dirt, debris, adhesive tape,
stains, or spillages.</t>
  </si>
  <si>
    <t>All waste receptacles
(does not include euro/wheelie bin)</t>
  </si>
  <si>
    <t>The waste receptacle should be visibly clean including lid
and pedal with no blood and bodily substances, dust, dirt,
debris, stains, or spillages. 
Receptacles should be emptied frequently and
not allowed to overflow.
Bags should be replaced/
changed as necessary.</t>
  </si>
  <si>
    <t xml:space="preserve">Linen and general purpose trolleys </t>
  </si>
  <si>
    <t>All parts including underneath of the linen trolley
should be visibly clean with no blood and bodily
substances, dust, dirt, debris, or spillages.</t>
  </si>
  <si>
    <t>Replenishment of consumables</t>
  </si>
  <si>
    <t>Always adequate quantity of consumable products,
including hand hygiene products and toilet paper</t>
  </si>
  <si>
    <t>All external visible parts of the ventilation grill should be
visibly clean with no blood and bodily substances, dust, dirt, debris, or cobwebs</t>
  </si>
  <si>
    <t>Lighting including overhead,
bedside, wall mounted examination
lights both fixed and portable.</t>
  </si>
  <si>
    <t>All surfaces of the lights should be visibly clean with no blood and bodily substances, dust, dirt,  debris, or cobwebs</t>
  </si>
  <si>
    <t xml:space="preserve">Electrical items in multi-use areas –
specifically computers and phones, e.g. at nurses’ station, computers on
wheels (COWs) and workstations
on wheels (WOWs), computer
casing only </t>
  </si>
  <si>
    <t>Casing of electrical items should be visibly clean
with no blood and bodily substances, dust, dirt,
debris, or adhesive tape.</t>
  </si>
  <si>
    <t>Curtains and blinds
(disposable and fabric)</t>
  </si>
  <si>
    <t>Curtains/blinds should be visibly clean with no blood and bodily substances, dust, dirt, debris, stains, or spillages.</t>
  </si>
  <si>
    <t>Dishwashers 
Descale as per local protocol</t>
  </si>
  <si>
    <t>Dishwashers should be visibly clean with no dust,
dirt, debris, stains, spillages, or food debris.
Catering department areas must comply with their local catering policy</t>
  </si>
  <si>
    <t>Fridges and freezers
(patient and staff areas)</t>
  </si>
  <si>
    <t>Fridges and freezers should be visibly clean, dust, dirt, debris, spillages, food debris or build-up of ice.
Catering department areas must
comply with their local catering policy.</t>
  </si>
  <si>
    <t>Fridges and freezers clinical
(including but not limited to blood fridges, medicine fridges, ice freezers for
physio departments)</t>
  </si>
  <si>
    <t>Fridges and freezers should be visibly clean, dust, dirt, debris, blood and bodily substance spillages, food debris or build-up of ice.</t>
  </si>
  <si>
    <t>Ice machines, hot water boilers and cold-water machines including drip trays  Follow local IPC guidelines
Follow local protocol for descaling</t>
  </si>
  <si>
    <t>Ice machines, hot water boilers and cold-water  machines should be  visibly clean dust, dirt, debris, or spillages or
limescale. 
Catering department
areas must comply with
their local catering policy</t>
  </si>
  <si>
    <t>Kitchen cupboards</t>
  </si>
  <si>
    <t>Kitchen cupboards should be visibly clean with no dust,
dirt, debris, stains, spillages, or food debris. 
Catering department areas must comply with their local
catering policy</t>
  </si>
  <si>
    <t>All microwave and oven surfaces (inside and out) should
be visibly clean with no dust, dirt, spillages, or food debris.
Catering department areas must comply with their local
catering policy</t>
  </si>
  <si>
    <t>All cleaning equipment including
cleaning trolley</t>
  </si>
  <si>
    <t>Cleaning equipment  should be visibly clean with no blood and bodily substances, dust, dirt, debris, or moisture.</t>
  </si>
  <si>
    <t>Every 3 Years</t>
  </si>
  <si>
    <t>Cleaning / Clinical Team</t>
  </si>
  <si>
    <t>Full Clean</t>
  </si>
  <si>
    <t>Check Clean</t>
  </si>
  <si>
    <t>Daily</t>
  </si>
  <si>
    <t>Fortnightly</t>
  </si>
  <si>
    <t>Bi-Monthly</t>
  </si>
  <si>
    <t>Annual</t>
  </si>
  <si>
    <t>Bi-Annual</t>
  </si>
  <si>
    <t>Bi Monthly</t>
  </si>
  <si>
    <t>Quartely</t>
  </si>
  <si>
    <t>6 Monthly</t>
  </si>
  <si>
    <t>1x Daily</t>
  </si>
  <si>
    <t>2x Daily</t>
  </si>
  <si>
    <t>3x Daily</t>
  </si>
  <si>
    <r>
      <rPr>
        <b/>
        <sz val="10"/>
        <color theme="1"/>
        <rFont val="Arial"/>
        <family val="2"/>
      </rPr>
      <t xml:space="preserve">Low Surfaces - </t>
    </r>
    <r>
      <rPr>
        <sz val="10"/>
        <color theme="1"/>
        <rFont val="Arial"/>
        <family val="2"/>
      </rPr>
      <t xml:space="preserve">
low level pipes and, low level trunking.</t>
    </r>
  </si>
  <si>
    <r>
      <rPr>
        <b/>
        <sz val="10"/>
        <color theme="1"/>
        <rFont val="Arial"/>
        <family val="2"/>
      </rPr>
      <t>Middle surfaces –</t>
    </r>
    <r>
      <rPr>
        <sz val="10"/>
        <color theme="1"/>
        <rFont val="Arial"/>
        <family val="2"/>
      </rPr>
      <t xml:space="preserve">
windowsills, non-patient furniture,
tables, desks, shelves and ledges, work
surfaces and cupboard exteriors
This does not include items covered by
other elements in this list, i.e. 
switches and sockets</t>
    </r>
  </si>
  <si>
    <r>
      <rPr>
        <b/>
        <sz val="10"/>
        <color theme="1"/>
        <rFont val="Arial"/>
        <family val="2"/>
      </rPr>
      <t>High surfaces</t>
    </r>
    <r>
      <rPr>
        <sz val="10"/>
        <color theme="1"/>
        <rFont val="Arial"/>
        <family val="2"/>
      </rPr>
      <t xml:space="preserve">
including curtain rails, staff locker tops that are accessible, and high surfaces around patient bed areas</t>
    </r>
  </si>
  <si>
    <t>Applicable</t>
  </si>
  <si>
    <t>FR1 - Work Schedule Detail</t>
  </si>
  <si>
    <t>FR2 - Work Schedule Detail</t>
  </si>
  <si>
    <t>FR3 - Work Schedule Detail</t>
  </si>
  <si>
    <t>FR4 - Work Schedule Detail</t>
  </si>
  <si>
    <t>Every 2 Years</t>
  </si>
  <si>
    <t>FR5 - Work Schedule Detail</t>
  </si>
  <si>
    <t>FR6 - Work Schedule Detail</t>
  </si>
  <si>
    <t>Work schedules have been develop for each functional risk category. Use these  to brief colleagues on their individual responsibilities and the cleaning standard to be achieved.</t>
  </si>
  <si>
    <t>Brief the functional risk category work schedule(s) to colleagues</t>
  </si>
  <si>
    <t>FR1 Work Schedule</t>
  </si>
  <si>
    <t>FR2 Work Schedule</t>
  </si>
  <si>
    <t>FR3 Work Schedule</t>
  </si>
  <si>
    <t>FR4 Work Schedule</t>
  </si>
  <si>
    <t>FR5 Work Schedule</t>
  </si>
  <si>
    <t>FR6 Work Schedule</t>
  </si>
  <si>
    <t>1.Bed pans (reusable), bed pan holder, patient wash bowls</t>
  </si>
  <si>
    <t>Cleaning</t>
  </si>
  <si>
    <t>Estate</t>
  </si>
  <si>
    <t>Horizontal Audit Templates</t>
  </si>
  <si>
    <t>Vertical Audit Templates</t>
  </si>
  <si>
    <t>Ambulance - Click Here</t>
  </si>
  <si>
    <t>Responsibilities: C = Cleaning, N = Nursing, E = Estates, X = Not Applicable</t>
  </si>
  <si>
    <t>Daily / Each Service Visit Clean Responsibility</t>
  </si>
  <si>
    <t>NATIONAL STANDARDS OF HEALTHCARE CLEANLINESS - COMMENTS RECORD</t>
  </si>
  <si>
    <t>Audited By</t>
  </si>
  <si>
    <t xml:space="preserve">Date/Time </t>
  </si>
  <si>
    <t>Room</t>
  </si>
  <si>
    <t>Corrective Action</t>
  </si>
  <si>
    <t>C/N/E/Other</t>
  </si>
  <si>
    <t>Completion Date</t>
  </si>
  <si>
    <t>Signature</t>
  </si>
  <si>
    <t>Select &amp; display the correct commitment to cleanliness charter(s)</t>
  </si>
  <si>
    <t>Vehicle Exterior (Including exterior panels, windscreen, windows &amp; glass, lights, indicators, mirrors, number plates and wheels)</t>
  </si>
  <si>
    <t>51*</t>
  </si>
  <si>
    <t>52*</t>
  </si>
  <si>
    <t>53*</t>
  </si>
  <si>
    <t>54*</t>
  </si>
  <si>
    <t>55*</t>
  </si>
  <si>
    <t>56*</t>
  </si>
  <si>
    <t>57*</t>
  </si>
  <si>
    <t>58*</t>
  </si>
  <si>
    <t>59*</t>
  </si>
  <si>
    <t>60*</t>
  </si>
  <si>
    <t>Exterior vehicle cupboards (including removing contents)</t>
  </si>
  <si>
    <t>Cab Area - Cab floor &amp; footwell, internal doors &amp; pockets, cab seats (Front, Back &amp; Underneath), seatbelts,  dashboard &amp; steering wheel, instrument panel, centre console (including radios and mobile phone)</t>
  </si>
  <si>
    <t>Cab Area - Roof panels, side &amp; back panels</t>
  </si>
  <si>
    <t>*Applicable only to ambulance sector</t>
  </si>
  <si>
    <t xml:space="preserve">Patient Area / Saloon - Patient entrance, steps, floor &amp; door well, interior cupboard facia, cleaning of all visible surfaces, suction unit, trolley bed, stretchers and chairs, removal of linen and clinical waste </t>
  </si>
  <si>
    <t>Patient Area / Saloon - Interior cupboards, contents removed, clean interior, side panels, ceilings, windows, glass &amp; blinds, interior lighting, patient seating &amp; seat frames including seat belts, oxygen bottles, scoop stretcher removal &amp; clean, fire extinguisher, life pack 12/15/1000, response bag internal &amp; external, general splints/frac packs, wheelchair, spinal board's &amp; pads</t>
  </si>
  <si>
    <t>Patient Area / Saloon - Tail lift ramp, grab rails &amp; saloon tracks</t>
  </si>
  <si>
    <t xml:space="preserve">Decontamination Cleaning </t>
  </si>
  <si>
    <t>As and when required – to be performed at the nearest available station or cleaning area</t>
  </si>
  <si>
    <t>51*. External Areas (Including gate handles, door entry systems, seating and bins)</t>
  </si>
  <si>
    <t>52*. External Signage</t>
  </si>
  <si>
    <t>53*. Vehicle Exterior (Including exterior panels, windscreen, windows &amp; glass, lights, indicators, mirrors, number plates and wheels)</t>
  </si>
  <si>
    <t>54*. Exterior vehicle cupboards (including removing contents)</t>
  </si>
  <si>
    <t>55*. Cab Area - Cab floor &amp; footwell, internal doors &amp; pockets, cab seats (Front, Back &amp; Underneath), seatbelts,  dashboard &amp; steering wheel, instrument panel, centre console (including radios and mobile phone)</t>
  </si>
  <si>
    <t>56*. Cab Area - Roof panels, side &amp; back panels</t>
  </si>
  <si>
    <t xml:space="preserve">57*. Patient Area / Saloon - Patient entrance, steps, floor &amp; door well, interior cupboard facia, cleaning of all visible surfaces, suction unit, trolley bed, stretchers and chairs, removal of linen and clinical waste </t>
  </si>
  <si>
    <t>58*. Patient Area / Saloon - Interior cupboards, contents removed, clean interior, side panels, ceilings, windows, glass &amp; blinds, interior lighting, patient seating &amp; seat frames including seat belts, oxygen bottles, scoop stretcher removal &amp; clean, fire extinguisher, life pack 12/15/1000, response bag internal &amp; external, general splints/frac packs, wheelchair, spinal board's &amp; pads</t>
  </si>
  <si>
    <t>59*. Patient Area / Saloon - Tail lift ramp, grab rails &amp; saloon tracks</t>
  </si>
  <si>
    <t xml:space="preserve">60*. Decontamination Cleaning </t>
  </si>
  <si>
    <t xml:space="preserve">Cleaning Team/ Contractor </t>
  </si>
  <si>
    <t>Weekly Clean Responsibility</t>
  </si>
  <si>
    <t>Applicable Cleaning Elements</t>
  </si>
  <si>
    <t xml:space="preserve">Yes </t>
  </si>
  <si>
    <t xml:space="preserve">FR3
Emergency Operations Centres and Contact Centres – includes sluice sinks on station and other premises, the medicines hub and clinical stock rooms.  Emergency and Patient Transport Vehicles 
</t>
  </si>
  <si>
    <t xml:space="preserve">FR4
Station and Corporate – entrances, receptions, staff lounges, kitchens, rest areas, toilets, showers and locker areas
</t>
  </si>
  <si>
    <t xml:space="preserve">FR5
</t>
  </si>
  <si>
    <t xml:space="preserve">FR6
Station and Corporate – offices, quiet rooms, meeting rooms, corridors, hallway, staircases, external areas and signage
</t>
  </si>
  <si>
    <t>Cleaning Element Description</t>
  </si>
  <si>
    <t>Cleaning Element</t>
  </si>
  <si>
    <t>Contractor</t>
  </si>
  <si>
    <r>
      <t xml:space="preserve">P </t>
    </r>
    <r>
      <rPr>
        <b/>
        <sz val="12"/>
        <color rgb="FF221F1F"/>
        <rFont val="Calibri"/>
        <family val="2"/>
        <scheme val="minor"/>
      </rPr>
      <t>Monthly</t>
    </r>
  </si>
  <si>
    <t>Daily / Each Service Visit</t>
  </si>
  <si>
    <t>1x Daily / Each Service Visit</t>
  </si>
  <si>
    <t xml:space="preserve"> High surfaces including curtain rails, staff locker carcass and tops that are accessible. 
</t>
  </si>
  <si>
    <t xml:space="preserve"> Electrical items in multi-use areas, staff lounges and rest areas, specifically computers and phones </t>
  </si>
  <si>
    <t xml:space="preserve"> Fridges and freezers</t>
  </si>
  <si>
    <t>Medicine fridges</t>
  </si>
  <si>
    <t>Cab Area - Cab floor &amp; footwell, internal doors &amp; pockets, cab seats (Front, Back &amp; Underneath), seatbelts, doors &amp; pockets,  dashboard &amp; steering wheel, instrument panel, centre console (including radios and mobile phone)</t>
  </si>
  <si>
    <t>Patient Area / Saloon - Interior cupboards, contents removed, clean interior, side panels, ceilings, windows, glass &amp; blinds, interior lighting, patient seating &amp; seat frames including seat belts, oxygen bottles, scoop stretcher removal &amp; clean, fire extinguisher, life pack 12/15/1000, response bag internal &amp; external, general splints / FRAC packs, wheelchair, spinal board's &amp; pads</t>
  </si>
  <si>
    <t>1 check daily (leading to a clean of soiled areas only). Full clean annually</t>
  </si>
  <si>
    <t xml:space="preserve">1 check daily / each service visit (leading to a clean of soiled areas only). Full clean anually </t>
  </si>
  <si>
    <t xml:space="preserve">Check bi-monthly (leading to a clean of soiled areas only). Full clean annually </t>
  </si>
  <si>
    <t>Full clean daily and after each use to remove any visible soiling.Full clean fortnightly even if not used.</t>
  </si>
  <si>
    <t>Full clean monthly including touch points (chair arms and seat).</t>
  </si>
  <si>
    <t>Full clean weekly  + daily/each service visit check clean of touch points (light switches/ pulls, handrails, lift buttons/ plates and hand dryer buttons).</t>
  </si>
  <si>
    <t>Full clean every 3 years</t>
  </si>
  <si>
    <t>Full clean daily/each service visit</t>
  </si>
  <si>
    <t>Full clean daily/each service visit.                                                                                Carpet shampooing should be carried out at a frequency to maintain the standard</t>
  </si>
  <si>
    <t>Full clean daily/each service visit, including
handles and touch points</t>
  </si>
  <si>
    <t>Full clean weekly, including
handles and touch points.</t>
  </si>
  <si>
    <t>Full clean monthly, including
handles and touch points.</t>
  </si>
  <si>
    <t>Full clean quarterly</t>
  </si>
  <si>
    <t>Full clean daily/each service visti in sanitary areas and all other areas weekly.</t>
  </si>
  <si>
    <t>Full clean daily/each service visit in sanitary areas and all other areas weekly.</t>
  </si>
  <si>
    <t>Full clean external surfaces daily/each service visit.                                                          Full clean internally on replenishment, a minimum of weekly</t>
  </si>
  <si>
    <t xml:space="preserve">Full clean daily/each service visit including touch points (tap/ shower handles). Descale as local protocol </t>
  </si>
  <si>
    <t xml:space="preserve">Full clean weekly including touch points (tap/ shower handles). Descale as local protocol </t>
  </si>
  <si>
    <t>Full clean daily/each service visit including touch points (flush handles).                                                                                             + 1 check clean daily/each service visit including touch points (flush handles).                                                                          + descale as local protocol.</t>
  </si>
  <si>
    <t>Full clean daily/each service visit including touch points (flush handles).                                                                                             + 1 check clean daily including touch points (flush handles).                                                                          + descale as local protocol.</t>
  </si>
  <si>
    <t>Full clean daily/each service visit including touch points (tap handles).                                                                                       + 1 check clean daily/each service visit including touch points (tap handles).                                                                            + descale as local protocol.</t>
  </si>
  <si>
    <t>Full clean quaterly external only.  Inside cover - full clean as local protocol</t>
  </si>
  <si>
    <t>Full clean six monthly.</t>
  </si>
  <si>
    <t xml:space="preserve">Full clean weekly including touch points.                                  </t>
  </si>
  <si>
    <t>Full clean fortnightly</t>
  </si>
  <si>
    <t>Full clean daily/each service visit of external surfaces + 1 check clean daily/each service visit.</t>
  </si>
  <si>
    <t>Full clean weekly of external surfaces + 1 check clean daily/each service visit.</t>
  </si>
  <si>
    <t>Check and replenish daily/each service visit.</t>
  </si>
  <si>
    <t xml:space="preserve">Full clean weekly of touch points.
</t>
  </si>
  <si>
    <t>Full clean weekly. + Periodic descale as per local protocol</t>
  </si>
  <si>
    <t>Full clean monthly. + Periodic descale as per local protocol</t>
  </si>
  <si>
    <t>1 check clean daily/each service visit including touch points (handles). Full clean weekly. Defrost according to manufacturer’s instructions and local protocol</t>
  </si>
  <si>
    <t>1 check clean daily/each service visit including touch points (handles).  Full clean fortnightly. Defrost according to manufacturer’s instructions and local protocol</t>
  </si>
  <si>
    <t>1 check clean daily/each service visit including touch points (handles). Full clean monthly. Defrost according to manufacturer’s instructions and local protocol</t>
  </si>
  <si>
    <t>1 check clean daily/each service visit including touch points (handles). Full clean bi-monthly. Defrost according to manufacturer’s instructions and local protocol</t>
  </si>
  <si>
    <t>Local Protocol/IPC guidelines</t>
  </si>
  <si>
    <t>1 check clean daily/each service visit of external areas including drip trays and touch points (buttons and levers). Full clean weekly. + periodic descale.  Follow local IPC guidelines.</t>
  </si>
  <si>
    <t>1 check clean daily/each service visit of external areas including drip trays and touch points (buttons and levers). Full clean fortnightly + periodic descale.  Follow local IPC guidelines.</t>
  </si>
  <si>
    <t>1 check clean weekly of external areas including drip trays and touch points (buttons and levers). Full clean monthly + periodic descale.  Follow local IPC guidelines.</t>
  </si>
  <si>
    <t>1 check clean weekly of external areas including drip trays and touch points (buttons and levers). Full clean monthly + periodic descale Follow local IPC guidelines.</t>
  </si>
  <si>
    <t xml:space="preserve">Full clean monthly to include internal.                                                  1 check clean daily/each service visit of external surfaces </t>
  </si>
  <si>
    <t xml:space="preserve">Full clean bi-monthly to include internal.                                                  1 check clean daily/each service visit of external surfaces </t>
  </si>
  <si>
    <t xml:space="preserve">Full clean quarterly to include internal.                                                  1 check clean daily/each service visit of external surfaces </t>
  </si>
  <si>
    <t xml:space="preserve">Full clean 6 monthly to include internal.                                                  1 check clean daily/each service visit of external surfaces </t>
  </si>
  <si>
    <t>Full clean weekly. 1 check clean daily/each service visit including touch points (handles and buttons). Cooker/oven full clean as local protocol.</t>
  </si>
  <si>
    <t>Full clean fortnightly. 1 check clean daily/each service visit including touch points (handles and buttons). Cooker/oven full clean as local protocol.</t>
  </si>
  <si>
    <t>Full clean monthly. 1 check clean daily/each service visit including touch points (handles and buttons). Cooker/oven full clean as local protocol.</t>
  </si>
  <si>
    <t>Full clean daily/each service visit regardless of use including those in storage.  Check clean before use.                                                                                 Clean after each use</t>
  </si>
  <si>
    <t xml:space="preserve">Full clean weekly regardless of use including those in storage.  Check clean before use.                                                                                 Clean after each use </t>
  </si>
  <si>
    <t>All areas should be visibly clear of debris and clean, with no evidence of blood or bodily fluids, substances, dust, dirt, stains or spillages / splashes</t>
  </si>
  <si>
    <r>
      <rPr>
        <b/>
        <sz val="10"/>
        <color theme="1"/>
        <rFont val="Arial"/>
        <family val="2"/>
      </rPr>
      <t>High surfaces</t>
    </r>
    <r>
      <rPr>
        <sz val="10"/>
        <color theme="1"/>
        <rFont val="Arial"/>
        <family val="2"/>
      </rPr>
      <t xml:space="preserve"> 
including curtain rails, staff locker carcass and tops that are accessible.</t>
    </r>
  </si>
  <si>
    <r>
      <rPr>
        <b/>
        <sz val="10"/>
        <color theme="1"/>
        <rFont val="Arial"/>
        <family val="2"/>
      </rPr>
      <t>Low Surfaces</t>
    </r>
    <r>
      <rPr>
        <sz val="10"/>
        <color theme="1"/>
        <rFont val="Arial"/>
        <family val="2"/>
      </rPr>
      <t xml:space="preserve">
low level pipes and, low level trunking.</t>
    </r>
  </si>
  <si>
    <r>
      <rPr>
        <b/>
        <sz val="10"/>
        <color theme="1"/>
        <rFont val="Arial"/>
        <family val="2"/>
      </rPr>
      <t>Middle surfaces</t>
    </r>
    <r>
      <rPr>
        <sz val="10"/>
        <color theme="1"/>
        <rFont val="Arial"/>
        <family val="2"/>
      </rPr>
      <t xml:space="preserve">
windowsills, non-patient furniture,
tables, desks, shelves and ledges, work
surfaces and cupboard exteriors
This does not include items covered by
other elements in this list, i.e. 
switches and sockets</t>
    </r>
  </si>
  <si>
    <t xml:space="preserve">1x Daily/Each service visit </t>
  </si>
  <si>
    <t>1x Daily/Each service visit</t>
  </si>
  <si>
    <t>Commitment to cleanliness displays to be situated in a prominent place</t>
  </si>
  <si>
    <t>Recommended for non-patient areas</t>
  </si>
  <si>
    <r>
      <rPr>
        <b/>
        <sz val="11"/>
        <color theme="1"/>
        <rFont val="Calibri"/>
        <family val="2"/>
        <scheme val="minor"/>
      </rPr>
      <t>Ambulance Sector</t>
    </r>
    <r>
      <rPr>
        <sz val="11"/>
        <color theme="1"/>
        <rFont val="Calibri"/>
        <family val="2"/>
        <scheme val="minor"/>
      </rPr>
      <t xml:space="preserve"> - Environments related to the ambulance service including ambulance stations and hubs, emergency operations and call taking centres, corporate buildings and all vehicles.</t>
    </r>
  </si>
  <si>
    <t xml:space="preserve">34.  High surfaces including curtain rails, staff locker carcass and tops that are accessible. </t>
  </si>
  <si>
    <t xml:space="preserve">42.  Electrical items in multi-use areas, staff lounges and rest areas, specifically computers and phones </t>
  </si>
  <si>
    <t>45. Fridges and freezers</t>
  </si>
  <si>
    <t>46. Medicine fridges</t>
  </si>
  <si>
    <t xml:space="preserve">42. High surfaces including curtain rails, staff locker carcass and tops that are accessible. </t>
  </si>
  <si>
    <t>Daily/Each service visit</t>
  </si>
  <si>
    <t>The audit templates use letters to confirm cleaning responsibility, as detailed below.</t>
  </si>
  <si>
    <r>
      <rPr>
        <b/>
        <sz val="11"/>
        <color rgb="FF221F1F"/>
        <rFont val="Calibri"/>
        <family val="2"/>
        <scheme val="minor"/>
      </rPr>
      <t>C</t>
    </r>
    <r>
      <rPr>
        <sz val="11"/>
        <color rgb="FF221F1F"/>
        <rFont val="Calibri"/>
        <family val="2"/>
        <scheme val="minor"/>
      </rPr>
      <t xml:space="preserve"> - Cleaning or Domestic Responsibility</t>
    </r>
  </si>
  <si>
    <r>
      <rPr>
        <b/>
        <sz val="11"/>
        <color rgb="FF221F1F"/>
        <rFont val="Calibri"/>
        <family val="2"/>
        <scheme val="minor"/>
      </rPr>
      <t>N</t>
    </r>
    <r>
      <rPr>
        <sz val="11"/>
        <color rgb="FF221F1F"/>
        <rFont val="Calibri"/>
        <family val="2"/>
        <scheme val="minor"/>
      </rPr>
      <t xml:space="preserve"> - Nursing or Clinical Responsibility</t>
    </r>
  </si>
  <si>
    <t>On the audit template, ensure the correct letter is noted above each cleaning element to correctly calculate the scores achieved for each responsibility.</t>
  </si>
  <si>
    <r>
      <rPr>
        <b/>
        <sz val="11"/>
        <color rgb="FF221F1F"/>
        <rFont val="Calibri"/>
        <family val="2"/>
        <scheme val="minor"/>
      </rPr>
      <t>E</t>
    </r>
    <r>
      <rPr>
        <sz val="11"/>
        <color rgb="FF221F1F"/>
        <rFont val="Calibri"/>
        <family val="2"/>
        <scheme val="minor"/>
      </rPr>
      <t xml:space="preserve"> - Estates or FM Responsibility</t>
    </r>
  </si>
  <si>
    <t>Weekly and full deep clean every six weeks (or local protocol)</t>
  </si>
  <si>
    <t>Full deep clean every six weeks (or local protocol)</t>
  </si>
  <si>
    <t>At least once per shift and after every patient contact. Removal of linen and clinical waste as per local protocol.  Weekly and full deep clean every six weeks (or local protocol)</t>
  </si>
  <si>
    <t>It is mandatory in to display information that details cleaning frequencies and processes</t>
  </si>
  <si>
    <t>National Standards of Healthcare Cleanliness 2024 - Ambulance Sector Implementation Guidance Workbook</t>
  </si>
  <si>
    <t>Cleaning / Estates Team</t>
  </si>
  <si>
    <t>Version 6.1 - 26/03/2024</t>
  </si>
  <si>
    <t>National Standards of Healthcare Cleanliness 2024 (Full Document)</t>
  </si>
  <si>
    <t>National Standards of Healthcare Cleanliness 2024 (Appendices)</t>
  </si>
  <si>
    <t>National Standards of Healthcare Cleanliness 2024 (Health &amp; Safety Guidance)</t>
  </si>
  <si>
    <t>National Standards of Healthcare Cleanliness 2024 (Audit Template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</si>
</sst>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0" x14ac:knownFonts="1">
    <font>
      <sz val="11"/>
      <color theme="1"/>
      <name val="Calibri"/>
      <family val="2"/>
      <scheme val="minor"/>
    </font>
    <font>
      <b/>
      <sz val="11"/>
      <color theme="1"/>
      <name val="Calibri"/>
      <family val="2"/>
      <scheme val="minor"/>
    </font>
    <font>
      <sz val="8"/>
      <color rgb="FF221F1F"/>
      <name val="Calibri"/>
      <family val="2"/>
    </font>
    <font>
      <b/>
      <sz val="12"/>
      <color rgb="FF221F1F"/>
      <name val="Wingdings 2"/>
      <family val="1"/>
      <charset val="2"/>
    </font>
    <font>
      <b/>
      <sz val="11"/>
      <color theme="1"/>
      <name val="Arial"/>
      <family val="2"/>
    </font>
    <font>
      <sz val="8"/>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1"/>
      <color theme="1"/>
      <name val="Calibri"/>
      <family val="2"/>
      <scheme val="minor"/>
    </font>
    <font>
      <sz val="11"/>
      <color theme="1"/>
      <name val="Arial"/>
      <family val="2"/>
    </font>
    <font>
      <b/>
      <sz val="10"/>
      <color rgb="FF000000"/>
      <name val="Arial"/>
      <family val="2"/>
    </font>
    <font>
      <b/>
      <sz val="12"/>
      <color theme="1"/>
      <name val="Arial"/>
      <family val="2"/>
    </font>
    <font>
      <b/>
      <sz val="10"/>
      <color theme="1"/>
      <name val="Arial"/>
      <family val="2"/>
    </font>
    <font>
      <sz val="10"/>
      <color rgb="FF000000"/>
      <name val="Arial"/>
      <family val="2"/>
    </font>
    <font>
      <sz val="10"/>
      <color rgb="FF221F1F"/>
      <name val="Arial"/>
      <family val="2"/>
    </font>
    <font>
      <sz val="10"/>
      <color theme="1"/>
      <name val="Arial"/>
      <family val="2"/>
    </font>
    <font>
      <sz val="10"/>
      <color rgb="FFFF0000"/>
      <name val="Arial"/>
      <family val="2"/>
    </font>
    <font>
      <b/>
      <sz val="14"/>
      <color theme="1"/>
      <name val="Arial"/>
      <family val="2"/>
    </font>
    <font>
      <b/>
      <sz val="10"/>
      <color rgb="FFFFFFFF"/>
      <name val="Arial"/>
      <family val="2"/>
    </font>
    <font>
      <b/>
      <sz val="10"/>
      <color rgb="FF231F20"/>
      <name val="Arial"/>
      <family val="2"/>
    </font>
    <font>
      <b/>
      <sz val="10"/>
      <color rgb="FFFF0000"/>
      <name val="Arial"/>
      <family val="2"/>
    </font>
    <font>
      <sz val="10"/>
      <color rgb="FF231F20"/>
      <name val="Arial"/>
      <family val="2"/>
    </font>
    <font>
      <b/>
      <sz val="24"/>
      <color theme="0"/>
      <name val="Arial"/>
      <family val="2"/>
    </font>
    <font>
      <b/>
      <sz val="12"/>
      <name val="Arial"/>
      <family val="2"/>
    </font>
    <font>
      <b/>
      <sz val="12"/>
      <color theme="0"/>
      <name val="Arial"/>
      <family val="2"/>
    </font>
    <font>
      <sz val="12"/>
      <color theme="1"/>
      <name val="Arial"/>
      <family val="2"/>
    </font>
    <font>
      <sz val="11"/>
      <color theme="1"/>
      <name val="Calibri"/>
      <family val="2"/>
    </font>
    <font>
      <sz val="11"/>
      <name val="Arial"/>
      <family val="2"/>
    </font>
    <font>
      <b/>
      <sz val="11"/>
      <name val="Arial"/>
      <family val="2"/>
    </font>
    <font>
      <b/>
      <sz val="11"/>
      <color rgb="FFFF0000"/>
      <name val="Arial"/>
      <family val="2"/>
    </font>
    <font>
      <b/>
      <sz val="11"/>
      <color theme="0"/>
      <name val="Arial"/>
      <family val="2"/>
    </font>
    <font>
      <b/>
      <sz val="9"/>
      <color rgb="FF00B050"/>
      <name val="Arial"/>
      <family val="2"/>
    </font>
    <font>
      <sz val="10"/>
      <color theme="0"/>
      <name val="Arial"/>
      <family val="2"/>
    </font>
    <font>
      <sz val="10"/>
      <name val="Arial"/>
      <family val="2"/>
    </font>
    <font>
      <sz val="10"/>
      <color rgb="FF00B050"/>
      <name val="Arial"/>
      <family val="2"/>
    </font>
    <font>
      <sz val="11"/>
      <color theme="0"/>
      <name val="Arial"/>
      <family val="2"/>
    </font>
    <font>
      <i/>
      <sz val="11"/>
      <color theme="1"/>
      <name val="Arial"/>
      <family val="2"/>
    </font>
    <font>
      <b/>
      <sz val="14"/>
      <color theme="0"/>
      <name val="Arial"/>
      <family val="2"/>
    </font>
    <font>
      <i/>
      <sz val="10"/>
      <color theme="1"/>
      <name val="Arial"/>
      <family val="2"/>
    </font>
    <font>
      <u/>
      <sz val="11"/>
      <color theme="10"/>
      <name val="Calibri"/>
      <family val="2"/>
      <scheme val="minor"/>
    </font>
    <font>
      <sz val="10"/>
      <name val="Arial"/>
      <family val="2"/>
    </font>
    <font>
      <b/>
      <sz val="8"/>
      <color theme="0"/>
      <name val="Arial"/>
      <family val="2"/>
    </font>
    <font>
      <sz val="8"/>
      <color theme="0"/>
      <name val="Arial"/>
      <family val="2"/>
    </font>
    <font>
      <sz val="16"/>
      <color theme="0"/>
      <name val="Arial"/>
      <family val="2"/>
    </font>
    <font>
      <b/>
      <sz val="16"/>
      <name val="Arial"/>
      <family val="2"/>
    </font>
    <font>
      <sz val="10"/>
      <color indexed="9"/>
      <name val="Arial"/>
      <family val="2"/>
    </font>
    <font>
      <sz val="8"/>
      <color indexed="9"/>
      <name val="Arial"/>
      <family val="2"/>
    </font>
    <font>
      <sz val="12"/>
      <name val="Arial"/>
      <family val="2"/>
    </font>
    <font>
      <b/>
      <sz val="10"/>
      <name val="Arial"/>
      <family val="2"/>
    </font>
    <font>
      <b/>
      <sz val="14"/>
      <name val="Arial"/>
      <family val="2"/>
    </font>
    <font>
      <sz val="14"/>
      <name val="Arial"/>
      <family val="2"/>
    </font>
    <font>
      <b/>
      <sz val="14"/>
      <color rgb="FFFF0000"/>
      <name val="Arial"/>
      <family val="2"/>
    </font>
    <font>
      <sz val="14"/>
      <color rgb="FFFF0000"/>
      <name val="Arial"/>
      <family val="2"/>
    </font>
    <font>
      <sz val="8"/>
      <name val="Arial"/>
      <family val="2"/>
    </font>
    <font>
      <sz val="16"/>
      <color rgb="FFFF0000"/>
      <name val="Arial"/>
      <family val="2"/>
    </font>
    <font>
      <b/>
      <sz val="16"/>
      <color rgb="FFFF0000"/>
      <name val="Arial"/>
      <family val="2"/>
    </font>
    <font>
      <sz val="12"/>
      <color theme="0"/>
      <name val="Arial"/>
      <family val="2"/>
    </font>
    <font>
      <sz val="10"/>
      <color theme="0" tint="-0.249977111117893"/>
      <name val="Arial"/>
      <family val="2"/>
    </font>
    <font>
      <sz val="14"/>
      <color theme="0" tint="-0.249977111117893"/>
      <name val="Arial"/>
      <family val="2"/>
    </font>
    <font>
      <b/>
      <sz val="10"/>
      <color theme="0" tint="-0.249977111117893"/>
      <name val="Arial"/>
      <family val="2"/>
    </font>
    <font>
      <b/>
      <sz val="12"/>
      <color rgb="FFFF0000"/>
      <name val="Arial"/>
      <family val="2"/>
    </font>
    <font>
      <b/>
      <sz val="14"/>
      <color theme="0" tint="-0.249977111117893"/>
      <name val="Arial"/>
      <family val="2"/>
    </font>
    <font>
      <sz val="12"/>
      <color rgb="FFFF0000"/>
      <name val="Arial"/>
      <family val="2"/>
    </font>
    <font>
      <i/>
      <sz val="11"/>
      <color theme="1"/>
      <name val="Calibri"/>
      <family val="2"/>
      <scheme val="minor"/>
    </font>
    <font>
      <sz val="11"/>
      <color theme="0"/>
      <name val="Calibri"/>
      <family val="2"/>
      <scheme val="minor"/>
    </font>
    <font>
      <b/>
      <u/>
      <sz val="14"/>
      <color theme="1"/>
      <name val="Calibri"/>
      <family val="2"/>
      <scheme val="minor"/>
    </font>
    <font>
      <b/>
      <sz val="16"/>
      <color theme="1"/>
      <name val="Calibri"/>
      <family val="2"/>
      <scheme val="minor"/>
    </font>
    <font>
      <b/>
      <sz val="11"/>
      <color rgb="FF221F1F"/>
      <name val="Calibri"/>
      <family val="2"/>
      <scheme val="minor"/>
    </font>
    <font>
      <sz val="11"/>
      <color rgb="FF221F1F"/>
      <name val="Calibri"/>
      <family val="2"/>
      <scheme val="minor"/>
    </font>
    <font>
      <sz val="16"/>
      <name val="Arial"/>
      <family val="2"/>
    </font>
    <font>
      <sz val="11"/>
      <name val="Calibri"/>
      <family val="2"/>
      <scheme val="minor"/>
    </font>
    <font>
      <sz val="12"/>
      <color theme="1"/>
      <name val="Calibri"/>
      <family val="2"/>
      <scheme val="minor"/>
    </font>
    <font>
      <b/>
      <i/>
      <sz val="10"/>
      <color theme="1"/>
      <name val="Arial"/>
      <family val="2"/>
    </font>
    <font>
      <sz val="11"/>
      <color rgb="FFFF0000"/>
      <name val="Calibri"/>
      <family val="2"/>
      <scheme val="minor"/>
    </font>
    <font>
      <b/>
      <sz val="16"/>
      <color theme="0"/>
      <name val="Arial"/>
      <family val="2"/>
    </font>
    <font>
      <sz val="11"/>
      <color theme="0" tint="-0.249977111117893"/>
      <name val="Calibri"/>
      <family val="2"/>
      <scheme val="minor"/>
    </font>
    <font>
      <b/>
      <sz val="12"/>
      <color theme="0" tint="-0.249977111117893"/>
      <name val="Arial"/>
      <family val="2"/>
    </font>
    <font>
      <b/>
      <sz val="9"/>
      <name val="Arial"/>
      <family val="2"/>
    </font>
    <font>
      <sz val="8"/>
      <color rgb="FFFF0000"/>
      <name val="Arial"/>
      <family val="2"/>
    </font>
    <font>
      <b/>
      <i/>
      <sz val="11"/>
      <color theme="0"/>
      <name val="Calibri"/>
      <family val="2"/>
      <scheme val="minor"/>
    </font>
    <font>
      <b/>
      <sz val="8"/>
      <color rgb="FFFF0000"/>
      <name val="Arial"/>
      <family val="2"/>
    </font>
    <font>
      <b/>
      <sz val="14"/>
      <color indexed="9"/>
      <name val="Arial"/>
      <family val="2"/>
    </font>
    <font>
      <b/>
      <sz val="12"/>
      <color indexed="81"/>
      <name val="Tahoma"/>
      <family val="2"/>
    </font>
    <font>
      <sz val="8"/>
      <color indexed="81"/>
      <name val="Tahoma"/>
      <family val="2"/>
    </font>
    <font>
      <b/>
      <sz val="11"/>
      <color theme="0" tint="-0.249977111117893"/>
      <name val="Arial"/>
      <family val="2"/>
    </font>
    <font>
      <sz val="11"/>
      <color theme="0" tint="-0.249977111117893"/>
      <name val="Arial"/>
      <family val="2"/>
    </font>
    <font>
      <b/>
      <sz val="10"/>
      <color theme="0"/>
      <name val="Arial"/>
      <family val="2"/>
    </font>
    <font>
      <sz val="14"/>
      <color theme="0"/>
      <name val="Arial"/>
      <family val="2"/>
    </font>
    <font>
      <b/>
      <sz val="12"/>
      <color rgb="FF221F1F"/>
      <name val="Calibri"/>
      <family val="2"/>
      <scheme val="minor"/>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5EB8"/>
        <bgColor indexed="64"/>
      </patternFill>
    </fill>
    <fill>
      <patternFill patternType="solid">
        <fgColor rgb="FFCCDFF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9"/>
        <bgColor indexed="64"/>
      </patternFill>
    </fill>
    <fill>
      <patternFill patternType="solid">
        <fgColor rgb="FFFF0000"/>
        <bgColor indexed="64"/>
      </patternFill>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
      <patternFill patternType="solid">
        <fgColor theme="0" tint="-0.24994659260841701"/>
        <bgColor indexed="64"/>
      </patternFill>
    </fill>
    <fill>
      <patternFill patternType="solid">
        <fgColor rgb="FF0070C0"/>
        <bgColor indexed="64"/>
      </patternFill>
    </fill>
    <fill>
      <patternFill patternType="solid">
        <fgColor indexed="23"/>
        <bgColor indexed="64"/>
      </patternFill>
    </fill>
    <fill>
      <patternFill patternType="solid">
        <fgColor theme="6" tint="0.59999389629810485"/>
        <bgColor indexed="64"/>
      </patternFill>
    </fill>
    <fill>
      <patternFill patternType="solid">
        <fgColor theme="7" tint="0.59999389629810485"/>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rgb="FF005EB8"/>
      </left>
      <right style="medium">
        <color rgb="FF005EB8"/>
      </right>
      <top style="medium">
        <color rgb="FF005EB8"/>
      </top>
      <bottom style="medium">
        <color rgb="FF005EB8"/>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hair">
        <color indexed="64"/>
      </right>
      <top style="hair">
        <color indexed="64"/>
      </top>
      <bottom style="medium">
        <color indexed="64"/>
      </bottom>
      <diagonal/>
    </border>
    <border>
      <left style="medium">
        <color rgb="FFB4C6E7"/>
      </left>
      <right style="medium">
        <color rgb="FFB4C6E7"/>
      </right>
      <top style="medium">
        <color rgb="FFB4C6E7"/>
      </top>
      <bottom style="medium">
        <color rgb="FFB4C6E7"/>
      </bottom>
      <diagonal/>
    </border>
    <border>
      <left/>
      <right style="medium">
        <color rgb="FFB4C6E7"/>
      </right>
      <top style="medium">
        <color rgb="FFB4C6E7"/>
      </top>
      <bottom style="medium">
        <color rgb="FFB4C6E7"/>
      </bottom>
      <diagonal/>
    </border>
    <border>
      <left style="medium">
        <color rgb="FFB4C6E7"/>
      </left>
      <right style="medium">
        <color rgb="FFB4C6E7"/>
      </right>
      <top/>
      <bottom style="medium">
        <color rgb="FFB4C6E7"/>
      </bottom>
      <diagonal/>
    </border>
    <border>
      <left/>
      <right style="medium">
        <color rgb="FFB4C6E7"/>
      </right>
      <top/>
      <bottom style="medium">
        <color rgb="FFB4C6E7"/>
      </bottom>
      <diagonal/>
    </border>
    <border>
      <left/>
      <right/>
      <top/>
      <bottom style="medium">
        <color rgb="FFB4C6E7"/>
      </bottom>
      <diagonal/>
    </border>
    <border>
      <left style="medium">
        <color rgb="FF005EB8"/>
      </left>
      <right style="medium">
        <color rgb="FF005EB8"/>
      </right>
      <top style="medium">
        <color rgb="FF005EB8"/>
      </top>
      <bottom/>
      <diagonal/>
    </border>
    <border>
      <left style="medium">
        <color rgb="FF005EB8"/>
      </left>
      <right style="medium">
        <color rgb="FF005EB8"/>
      </right>
      <top/>
      <bottom/>
      <diagonal/>
    </border>
    <border>
      <left style="medium">
        <color rgb="FF005EB8"/>
      </left>
      <right style="medium">
        <color rgb="FF005EB8"/>
      </right>
      <top/>
      <bottom style="medium">
        <color rgb="FF005EB8"/>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style="thin">
        <color auto="1"/>
      </right>
      <top style="thin">
        <color indexed="64"/>
      </top>
      <bottom style="thick">
        <color indexed="64"/>
      </bottom>
      <diagonal/>
    </border>
    <border>
      <left style="thin">
        <color auto="1"/>
      </left>
      <right style="thin">
        <color auto="1"/>
      </right>
      <top style="thin">
        <color indexed="64"/>
      </top>
      <bottom style="thick">
        <color indexed="64"/>
      </bottom>
      <diagonal/>
    </border>
    <border>
      <left style="thin">
        <color auto="1"/>
      </left>
      <right/>
      <top style="thin">
        <color indexed="64"/>
      </top>
      <bottom style="thick">
        <color indexed="64"/>
      </bottom>
      <diagonal/>
    </border>
    <border>
      <left style="thick">
        <color indexed="64"/>
      </left>
      <right style="thin">
        <color auto="1"/>
      </right>
      <top style="thin">
        <color indexed="64"/>
      </top>
      <bottom style="thick">
        <color indexed="64"/>
      </bottom>
      <diagonal/>
    </border>
    <border>
      <left style="thin">
        <color auto="1"/>
      </left>
      <right style="thick">
        <color indexed="64"/>
      </right>
      <top style="thin">
        <color indexed="64"/>
      </top>
      <bottom style="thick">
        <color indexed="64"/>
      </bottom>
      <diagonal/>
    </border>
    <border>
      <left style="thick">
        <color indexed="64"/>
      </left>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right style="thick">
        <color indexed="64"/>
      </right>
      <top/>
      <bottom/>
      <diagonal/>
    </border>
    <border>
      <left style="thick">
        <color indexed="64"/>
      </left>
      <right/>
      <top style="thin">
        <color indexed="64"/>
      </top>
      <bottom/>
      <diagonal/>
    </border>
    <border>
      <left style="thick">
        <color indexed="64"/>
      </left>
      <right style="thick">
        <color indexed="64"/>
      </right>
      <top style="thin">
        <color indexed="64"/>
      </top>
      <bottom/>
      <diagonal/>
    </border>
    <border>
      <left style="medium">
        <color rgb="FF005EB8"/>
      </left>
      <right/>
      <top style="medium">
        <color rgb="FF005EB8"/>
      </top>
      <bottom style="medium">
        <color rgb="FF005EB8"/>
      </bottom>
      <diagonal/>
    </border>
    <border>
      <left/>
      <right style="medium">
        <color rgb="FF005EB8"/>
      </right>
      <top style="medium">
        <color rgb="FF005EB8"/>
      </top>
      <bottom style="medium">
        <color rgb="FF005EB8"/>
      </bottom>
      <diagonal/>
    </border>
    <border>
      <left style="medium">
        <color rgb="FF005EB8"/>
      </left>
      <right style="thick">
        <color rgb="FF005EB8"/>
      </right>
      <top style="medium">
        <color rgb="FF005EB8"/>
      </top>
      <bottom style="medium">
        <color rgb="FF005EB8"/>
      </bottom>
      <diagonal/>
    </border>
    <border>
      <left style="medium">
        <color rgb="FF005EB8"/>
      </left>
      <right/>
      <top style="medium">
        <color rgb="FF005EB8"/>
      </top>
      <bottom/>
      <diagonal/>
    </border>
    <border>
      <left style="medium">
        <color rgb="FF005EB8"/>
      </left>
      <right/>
      <top/>
      <bottom/>
      <diagonal/>
    </border>
    <border>
      <left style="medium">
        <color rgb="FF005EB8"/>
      </left>
      <right/>
      <top/>
      <bottom style="medium">
        <color rgb="FF005EB8"/>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style="thick">
        <color indexed="64"/>
      </right>
      <top style="thin">
        <color indexed="64"/>
      </top>
      <bottom style="thick">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7">
    <xf numFmtId="0" fontId="0" fillId="0" borderId="0"/>
    <xf numFmtId="9" fontId="9" fillId="0" borderId="0" applyFont="0" applyFill="0" applyBorder="0" applyAlignment="0" applyProtection="0"/>
    <xf numFmtId="0" fontId="40" fillId="0" borderId="0" applyNumberFormat="0" applyFill="0" applyBorder="0" applyAlignment="0" applyProtection="0"/>
    <xf numFmtId="0" fontId="41" fillId="0" borderId="0"/>
    <xf numFmtId="0" fontId="34" fillId="0" borderId="0"/>
    <xf numFmtId="43" fontId="9" fillId="0" borderId="0" applyFont="0" applyFill="0" applyBorder="0" applyAlignment="0" applyProtection="0"/>
    <xf numFmtId="0" fontId="34" fillId="0" borderId="0"/>
  </cellStyleXfs>
  <cellXfs count="875">
    <xf numFmtId="0" fontId="0" fillId="0" borderId="0" xfId="0"/>
    <xf numFmtId="0" fontId="0" fillId="0" borderId="0" xfId="0" applyAlignment="1">
      <alignment horizontal="center"/>
    </xf>
    <xf numFmtId="0" fontId="2" fillId="2" borderId="1" xfId="0" applyFont="1" applyFill="1" applyBorder="1" applyAlignment="1">
      <alignment horizontal="center" vertical="center" wrapText="1"/>
    </xf>
    <xf numFmtId="0" fontId="0" fillId="2" borderId="1" xfId="0" applyFill="1" applyBorder="1"/>
    <xf numFmtId="0" fontId="0" fillId="2" borderId="3" xfId="0" applyFill="1" applyBorder="1"/>
    <xf numFmtId="0" fontId="3" fillId="0" borderId="1" xfId="0" applyFont="1" applyBorder="1" applyAlignment="1">
      <alignment horizontal="center" vertical="center" wrapText="1"/>
    </xf>
    <xf numFmtId="0" fontId="7" fillId="0" borderId="0" xfId="0" applyFont="1" applyAlignment="1">
      <alignment horizontal="center" vertical="center"/>
    </xf>
    <xf numFmtId="0" fontId="7" fillId="0" borderId="0" xfId="0" applyFont="1"/>
    <xf numFmtId="0" fontId="8" fillId="0" borderId="0" xfId="0" applyFont="1"/>
    <xf numFmtId="0" fontId="7" fillId="0" borderId="0" xfId="0" applyFont="1" applyAlignment="1">
      <alignment vertical="center"/>
    </xf>
    <xf numFmtId="0" fontId="0" fillId="0" borderId="0" xfId="0" applyAlignment="1">
      <alignment horizontal="center" vertical="center"/>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8" borderId="1"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3" fillId="8" borderId="24"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20" xfId="0" applyFont="1" applyBorder="1" applyAlignment="1">
      <alignment horizontal="center" vertical="center"/>
    </xf>
    <xf numFmtId="0" fontId="11" fillId="2" borderId="2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20" xfId="0" applyFont="1" applyBorder="1" applyAlignment="1">
      <alignment horizontal="center" vertical="center" wrapText="1"/>
    </xf>
    <xf numFmtId="0" fontId="16" fillId="3" borderId="2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22" xfId="0" applyFont="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6" fillId="3" borderId="0" xfId="0" applyFont="1" applyFill="1" applyAlignment="1">
      <alignment horizontal="center"/>
    </xf>
    <xf numFmtId="0" fontId="7" fillId="3" borderId="0" xfId="0" applyFont="1" applyFill="1"/>
    <xf numFmtId="0" fontId="1"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8" fillId="3" borderId="0" xfId="0" applyFont="1" applyFill="1" applyAlignment="1">
      <alignment horizontal="center" vertical="center" wrapText="1"/>
    </xf>
    <xf numFmtId="0" fontId="7" fillId="3" borderId="40" xfId="0" applyFont="1" applyFill="1" applyBorder="1"/>
    <xf numFmtId="0" fontId="7" fillId="3" borderId="40" xfId="0" applyFont="1" applyFill="1" applyBorder="1" applyAlignment="1">
      <alignment vertical="center" wrapText="1"/>
    </xf>
    <xf numFmtId="0" fontId="10" fillId="0" borderId="0" xfId="0" applyFont="1"/>
    <xf numFmtId="0" fontId="10" fillId="0" borderId="18" xfId="0" applyFont="1" applyBorder="1" applyAlignment="1">
      <alignment vertical="top"/>
    </xf>
    <xf numFmtId="0" fontId="25" fillId="11" borderId="19" xfId="0" applyFont="1" applyFill="1" applyBorder="1" applyAlignment="1">
      <alignment horizontal="center" vertical="center"/>
    </xf>
    <xf numFmtId="0" fontId="12" fillId="0" borderId="1" xfId="0" applyFont="1" applyBorder="1" applyAlignment="1">
      <alignment vertical="top" wrapText="1"/>
    </xf>
    <xf numFmtId="0" fontId="12" fillId="0" borderId="23" xfId="0" applyFont="1" applyBorder="1" applyAlignment="1">
      <alignment vertical="top" wrapText="1"/>
    </xf>
    <xf numFmtId="0" fontId="12" fillId="3" borderId="38" xfId="0" applyFont="1" applyFill="1" applyBorder="1" applyAlignment="1">
      <alignment horizontal="center" vertical="center" wrapText="1"/>
    </xf>
    <xf numFmtId="0" fontId="18" fillId="0" borderId="42" xfId="0" applyFont="1" applyBorder="1"/>
    <xf numFmtId="0" fontId="18" fillId="0" borderId="42" xfId="0" applyFont="1" applyBorder="1" applyAlignment="1">
      <alignment horizontal="center"/>
    </xf>
    <xf numFmtId="0" fontId="25" fillId="11" borderId="1" xfId="0" applyFont="1" applyFill="1" applyBorder="1" applyAlignment="1">
      <alignment horizontal="center" vertical="top" wrapText="1"/>
    </xf>
    <xf numFmtId="0" fontId="10" fillId="0" borderId="0" xfId="0" applyFont="1" applyAlignment="1">
      <alignment horizontal="center"/>
    </xf>
    <xf numFmtId="0" fontId="10" fillId="12" borderId="1" xfId="0" applyFont="1" applyFill="1" applyBorder="1" applyAlignment="1">
      <alignment horizontal="center" vertical="center"/>
    </xf>
    <xf numFmtId="0" fontId="27" fillId="12" borderId="1" xfId="0" applyFont="1" applyFill="1" applyBorder="1" applyAlignment="1">
      <alignment horizontal="center" vertical="center"/>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28"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0" fontId="16" fillId="0" borderId="0" xfId="0" applyFont="1" applyAlignment="1">
      <alignment horizontal="left" vertical="center"/>
    </xf>
    <xf numFmtId="0" fontId="28" fillId="12" borderId="1" xfId="0" applyFont="1" applyFill="1" applyBorder="1" applyAlignment="1">
      <alignment vertical="center" wrapText="1"/>
    </xf>
    <xf numFmtId="0" fontId="29" fillId="12" borderId="1" xfId="0" applyFont="1" applyFill="1" applyBorder="1" applyAlignment="1">
      <alignment horizontal="center" vertical="center" wrapText="1"/>
    </xf>
    <xf numFmtId="0" fontId="29" fillId="12" borderId="1" xfId="0" applyFont="1" applyFill="1" applyBorder="1" applyAlignment="1">
      <alignment vertical="center" wrapText="1"/>
    </xf>
    <xf numFmtId="0" fontId="30" fillId="12" borderId="1" xfId="0" applyFont="1" applyFill="1" applyBorder="1" applyAlignment="1">
      <alignment horizontal="center" vertical="center" wrapText="1"/>
    </xf>
    <xf numFmtId="0" fontId="30" fillId="12" borderId="1" xfId="0" applyFont="1" applyFill="1" applyBorder="1" applyAlignment="1">
      <alignment vertical="center" wrapText="1"/>
    </xf>
    <xf numFmtId="0" fontId="31" fillId="12" borderId="1" xfId="0" applyFont="1" applyFill="1" applyBorder="1" applyAlignment="1">
      <alignment horizontal="center" vertical="center" wrapText="1"/>
    </xf>
    <xf numFmtId="0" fontId="31" fillId="12" borderId="1" xfId="0" applyFont="1" applyFill="1" applyBorder="1" applyAlignment="1">
      <alignment vertical="center" wrapText="1"/>
    </xf>
    <xf numFmtId="0" fontId="10" fillId="0" borderId="0" xfId="0" applyFont="1" applyAlignment="1">
      <alignment vertical="center"/>
    </xf>
    <xf numFmtId="0" fontId="18" fillId="0" borderId="45" xfId="0" applyFont="1" applyBorder="1" applyAlignment="1">
      <alignment wrapText="1"/>
    </xf>
    <xf numFmtId="0" fontId="18" fillId="0" borderId="45" xfId="0" applyFont="1" applyBorder="1" applyAlignment="1">
      <alignment horizontal="center" wrapText="1"/>
    </xf>
    <xf numFmtId="0" fontId="28" fillId="12" borderId="1" xfId="0" applyFont="1" applyFill="1" applyBorder="1" applyAlignment="1">
      <alignment horizontal="left" vertical="center" wrapText="1"/>
    </xf>
    <xf numFmtId="0" fontId="34" fillId="12" borderId="1" xfId="0" applyFont="1" applyFill="1" applyBorder="1" applyAlignment="1">
      <alignment horizontal="center" vertical="center" wrapText="1"/>
    </xf>
    <xf numFmtId="0" fontId="33" fillId="12" borderId="1" xfId="0" applyFont="1" applyFill="1" applyBorder="1" applyAlignment="1">
      <alignment horizontal="center" vertical="center" wrapText="1"/>
    </xf>
    <xf numFmtId="0" fontId="10" fillId="12"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28" fillId="0" borderId="1" xfId="0" applyFont="1" applyBorder="1" applyAlignment="1">
      <alignment horizontal="left" vertical="center" wrapText="1"/>
    </xf>
    <xf numFmtId="0" fontId="3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28" fillId="3" borderId="1" xfId="0" applyFont="1" applyFill="1" applyBorder="1" applyAlignment="1">
      <alignment horizontal="left" vertical="center" wrapText="1"/>
    </xf>
    <xf numFmtId="0" fontId="34"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10" fillId="0" borderId="0" xfId="0" applyFont="1" applyAlignment="1">
      <alignment horizontal="center" vertical="center"/>
    </xf>
    <xf numFmtId="0" fontId="21" fillId="12" borderId="1" xfId="0" applyFont="1" applyFill="1" applyBorder="1" applyAlignment="1">
      <alignment horizontal="center" vertical="center" wrapText="1"/>
    </xf>
    <xf numFmtId="0" fontId="21" fillId="12" borderId="1" xfId="0" applyFont="1" applyFill="1" applyBorder="1" applyAlignment="1">
      <alignment vertical="center" wrapText="1"/>
    </xf>
    <xf numFmtId="0" fontId="28" fillId="12" borderId="1" xfId="0" applyFont="1" applyFill="1" applyBorder="1" applyAlignment="1">
      <alignment horizontal="center" vertical="center"/>
    </xf>
    <xf numFmtId="0" fontId="10" fillId="12" borderId="1" xfId="0" applyFont="1" applyFill="1" applyBorder="1" applyAlignment="1">
      <alignment horizontal="center"/>
    </xf>
    <xf numFmtId="0" fontId="10" fillId="12" borderId="1" xfId="0" applyFont="1" applyFill="1" applyBorder="1"/>
    <xf numFmtId="0" fontId="36" fillId="12" borderId="1" xfId="0" applyFont="1" applyFill="1" applyBorder="1" applyAlignment="1">
      <alignment horizontal="center"/>
    </xf>
    <xf numFmtId="0" fontId="36" fillId="12" borderId="1" xfId="0" applyFont="1" applyFill="1" applyBorder="1"/>
    <xf numFmtId="0" fontId="18" fillId="0" borderId="45" xfId="0" applyFont="1" applyBorder="1"/>
    <xf numFmtId="0" fontId="18" fillId="0" borderId="45" xfId="0" applyFont="1" applyBorder="1" applyAlignment="1">
      <alignment horizontal="center"/>
    </xf>
    <xf numFmtId="16" fontId="10" fillId="0" borderId="0" xfId="0" applyNumberFormat="1" applyFont="1"/>
    <xf numFmtId="0" fontId="36" fillId="12" borderId="1" xfId="0" applyFont="1" applyFill="1" applyBorder="1" applyAlignment="1">
      <alignment horizontal="center" vertical="center"/>
    </xf>
    <xf numFmtId="0" fontId="36" fillId="12" borderId="1" xfId="0" applyFont="1" applyFill="1" applyBorder="1" applyAlignment="1">
      <alignment vertical="center"/>
    </xf>
    <xf numFmtId="0" fontId="18" fillId="0" borderId="45" xfId="0" applyFont="1" applyBorder="1" applyAlignment="1">
      <alignment vertical="center"/>
    </xf>
    <xf numFmtId="0" fontId="18" fillId="0" borderId="45" xfId="0" applyFont="1" applyBorder="1" applyAlignment="1">
      <alignment horizontal="center" vertical="center"/>
    </xf>
    <xf numFmtId="0" fontId="10" fillId="12" borderId="1" xfId="0" applyFont="1" applyFill="1" applyBorder="1" applyAlignment="1">
      <alignment vertical="center"/>
    </xf>
    <xf numFmtId="0" fontId="34" fillId="12" borderId="1" xfId="0" applyFont="1" applyFill="1" applyBorder="1" applyAlignment="1">
      <alignment horizontal="center" vertical="center"/>
    </xf>
    <xf numFmtId="0" fontId="16" fillId="12" borderId="1" xfId="0" applyFont="1" applyFill="1" applyBorder="1" applyAlignment="1">
      <alignment horizontal="left" vertical="center"/>
    </xf>
    <xf numFmtId="0" fontId="28" fillId="0" borderId="1" xfId="0" applyFont="1" applyBorder="1" applyAlignment="1">
      <alignment horizontal="center" vertical="center"/>
    </xf>
    <xf numFmtId="0" fontId="10" fillId="0" borderId="1" xfId="0" applyFont="1" applyBorder="1" applyAlignment="1">
      <alignment vertical="center"/>
    </xf>
    <xf numFmtId="0" fontId="34" fillId="0" borderId="1" xfId="0" applyFont="1" applyBorder="1" applyAlignment="1">
      <alignment horizontal="center" vertical="center"/>
    </xf>
    <xf numFmtId="0" fontId="16" fillId="0" borderId="1" xfId="0" applyFont="1" applyBorder="1" applyAlignment="1">
      <alignment horizontal="left" vertical="center"/>
    </xf>
    <xf numFmtId="0" fontId="16" fillId="12" borderId="1" xfId="0" applyFont="1" applyFill="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vertical="center" wrapText="1"/>
    </xf>
    <xf numFmtId="0" fontId="4" fillId="0" borderId="1" xfId="0" applyFont="1" applyBorder="1" applyAlignment="1">
      <alignment horizontal="center" vertical="center"/>
    </xf>
    <xf numFmtId="9" fontId="4" fillId="0" borderId="1" xfId="1" applyFont="1" applyFill="1" applyBorder="1" applyAlignment="1">
      <alignment horizontal="center" vertical="center"/>
    </xf>
    <xf numFmtId="9" fontId="4" fillId="0" borderId="1" xfId="0" applyNumberFormat="1" applyFont="1" applyBorder="1" applyAlignment="1">
      <alignment horizontal="center" vertical="center"/>
    </xf>
    <xf numFmtId="0" fontId="39" fillId="0" borderId="0" xfId="0" applyFont="1" applyAlignment="1">
      <alignment vertical="center"/>
    </xf>
    <xf numFmtId="0" fontId="10" fillId="0" borderId="0" xfId="0" applyFont="1" applyAlignment="1">
      <alignment vertical="top"/>
    </xf>
    <xf numFmtId="0" fontId="10" fillId="0" borderId="0" xfId="0" applyFont="1" applyAlignment="1">
      <alignment horizontal="center" vertical="top"/>
    </xf>
    <xf numFmtId="0" fontId="19" fillId="9" borderId="46" xfId="0" applyFont="1" applyFill="1" applyBorder="1" applyAlignment="1">
      <alignment horizontal="center" vertical="center" wrapText="1"/>
    </xf>
    <xf numFmtId="0" fontId="20" fillId="10" borderId="46" xfId="0" applyFont="1" applyFill="1" applyBorder="1" applyAlignment="1">
      <alignment horizontal="center" vertical="center" wrapText="1"/>
    </xf>
    <xf numFmtId="0" fontId="22" fillId="10" borderId="46" xfId="0" applyFont="1" applyFill="1" applyBorder="1" applyAlignment="1">
      <alignment horizontal="center" vertical="top" wrapText="1"/>
    </xf>
    <xf numFmtId="0" fontId="20" fillId="0" borderId="46" xfId="0" applyFont="1" applyBorder="1" applyAlignment="1">
      <alignment horizontal="center" vertical="center" wrapText="1"/>
    </xf>
    <xf numFmtId="0" fontId="22" fillId="0" borderId="46" xfId="0" applyFont="1" applyBorder="1" applyAlignment="1">
      <alignment horizontal="center" vertical="top" wrapText="1"/>
    </xf>
    <xf numFmtId="0" fontId="45" fillId="13" borderId="0" xfId="3" applyFont="1" applyFill="1"/>
    <xf numFmtId="0" fontId="34" fillId="0" borderId="0" xfId="4"/>
    <xf numFmtId="0" fontId="34" fillId="13" borderId="0" xfId="4" applyFill="1"/>
    <xf numFmtId="0" fontId="54" fillId="13" borderId="0" xfId="4" applyFont="1" applyFill="1"/>
    <xf numFmtId="0" fontId="49" fillId="13" borderId="0" xfId="4" applyFont="1" applyFill="1" applyAlignment="1">
      <alignment horizontal="left"/>
    </xf>
    <xf numFmtId="0" fontId="34" fillId="15" borderId="57" xfId="4" applyFill="1" applyBorder="1"/>
    <xf numFmtId="0" fontId="34" fillId="15" borderId="40" xfId="4" applyFill="1" applyBorder="1"/>
    <xf numFmtId="0" fontId="34" fillId="16" borderId="40" xfId="4" applyFill="1" applyBorder="1"/>
    <xf numFmtId="0" fontId="34" fillId="3" borderId="64" xfId="4" applyFill="1" applyBorder="1"/>
    <xf numFmtId="0" fontId="17" fillId="15" borderId="57" xfId="4" applyFont="1" applyFill="1" applyBorder="1"/>
    <xf numFmtId="0" fontId="58" fillId="15" borderId="40" xfId="4" applyFont="1" applyFill="1" applyBorder="1"/>
    <xf numFmtId="1" fontId="58" fillId="15" borderId="40" xfId="4" applyNumberFormat="1" applyFont="1" applyFill="1" applyBorder="1"/>
    <xf numFmtId="0" fontId="59" fillId="15" borderId="40" xfId="4" applyFont="1" applyFill="1" applyBorder="1"/>
    <xf numFmtId="0" fontId="53" fillId="15" borderId="56" xfId="4" applyFont="1" applyFill="1" applyBorder="1"/>
    <xf numFmtId="0" fontId="49" fillId="13" borderId="0" xfId="4" applyFont="1" applyFill="1"/>
    <xf numFmtId="0" fontId="34" fillId="15" borderId="63" xfId="4" applyFill="1" applyBorder="1"/>
    <xf numFmtId="1" fontId="49" fillId="0" borderId="52" xfId="4" applyNumberFormat="1" applyFont="1" applyBorder="1" applyAlignment="1">
      <alignment horizontal="center"/>
    </xf>
    <xf numFmtId="0" fontId="34" fillId="16" borderId="0" xfId="4" applyFill="1"/>
    <xf numFmtId="0" fontId="17" fillId="16" borderId="0" xfId="4" applyFont="1" applyFill="1"/>
    <xf numFmtId="0" fontId="34" fillId="15" borderId="0" xfId="4" applyFill="1"/>
    <xf numFmtId="0" fontId="17" fillId="15" borderId="63" xfId="4" applyFont="1" applyFill="1" applyBorder="1"/>
    <xf numFmtId="0" fontId="58" fillId="15" borderId="0" xfId="4" applyFont="1" applyFill="1"/>
    <xf numFmtId="1" fontId="60" fillId="15" borderId="0" xfId="4" applyNumberFormat="1" applyFont="1" applyFill="1"/>
    <xf numFmtId="0" fontId="60" fillId="15" borderId="0" xfId="4" applyFont="1" applyFill="1"/>
    <xf numFmtId="0" fontId="49" fillId="16" borderId="0" xfId="4" applyFont="1" applyFill="1"/>
    <xf numFmtId="0" fontId="50" fillId="15" borderId="0" xfId="4" applyFont="1" applyFill="1" applyAlignment="1">
      <alignment horizontal="left"/>
    </xf>
    <xf numFmtId="0" fontId="53" fillId="15" borderId="0" xfId="4" applyFont="1" applyFill="1"/>
    <xf numFmtId="0" fontId="59" fillId="15" borderId="0" xfId="4" applyFont="1" applyFill="1"/>
    <xf numFmtId="0" fontId="52" fillId="15" borderId="62" xfId="4" applyFont="1" applyFill="1" applyBorder="1" applyAlignment="1">
      <alignment vertical="top" wrapText="1"/>
    </xf>
    <xf numFmtId="0" fontId="49" fillId="15" borderId="0" xfId="4" applyFont="1" applyFill="1"/>
    <xf numFmtId="0" fontId="52" fillId="15" borderId="0" xfId="4" applyFont="1" applyFill="1" applyAlignment="1">
      <alignment horizontal="left"/>
    </xf>
    <xf numFmtId="0" fontId="52" fillId="15" borderId="0" xfId="4" applyFont="1" applyFill="1"/>
    <xf numFmtId="0" fontId="50" fillId="15" borderId="0" xfId="4" applyFont="1" applyFill="1"/>
    <xf numFmtId="1" fontId="58" fillId="15" borderId="0" xfId="4" applyNumberFormat="1" applyFont="1" applyFill="1"/>
    <xf numFmtId="0" fontId="17" fillId="15" borderId="62" xfId="4" applyFont="1" applyFill="1" applyBorder="1"/>
    <xf numFmtId="0" fontId="49" fillId="0" borderId="0" xfId="4" applyFont="1"/>
    <xf numFmtId="0" fontId="49" fillId="15" borderId="61" xfId="4" applyFont="1" applyFill="1" applyBorder="1"/>
    <xf numFmtId="0" fontId="24" fillId="15" borderId="60" xfId="4" applyFont="1" applyFill="1" applyBorder="1" applyAlignment="1">
      <alignment horizontal="left"/>
    </xf>
    <xf numFmtId="0" fontId="52" fillId="15" borderId="60" xfId="4" applyFont="1" applyFill="1" applyBorder="1" applyAlignment="1">
      <alignment horizontal="left"/>
    </xf>
    <xf numFmtId="0" fontId="50" fillId="15" borderId="60" xfId="4" applyFont="1" applyFill="1" applyBorder="1" applyAlignment="1">
      <alignment horizontal="left"/>
    </xf>
    <xf numFmtId="0" fontId="50" fillId="3" borderId="64" xfId="4" applyFont="1" applyFill="1" applyBorder="1" applyAlignment="1">
      <alignment horizontal="left"/>
    </xf>
    <xf numFmtId="0" fontId="21" fillId="15" borderId="61" xfId="4" applyFont="1" applyFill="1" applyBorder="1"/>
    <xf numFmtId="1" fontId="60" fillId="15" borderId="60" xfId="4" applyNumberFormat="1" applyFont="1" applyFill="1" applyBorder="1"/>
    <xf numFmtId="0" fontId="60" fillId="15" borderId="60" xfId="4" applyFont="1" applyFill="1" applyBorder="1"/>
    <xf numFmtId="0" fontId="50" fillId="15" borderId="60" xfId="4" applyFont="1" applyFill="1" applyBorder="1"/>
    <xf numFmtId="0" fontId="62" fillId="15" borderId="60" xfId="4" applyFont="1" applyFill="1" applyBorder="1"/>
    <xf numFmtId="0" fontId="21" fillId="15" borderId="47" xfId="4" applyFont="1" applyFill="1" applyBorder="1"/>
    <xf numFmtId="0" fontId="34" fillId="13" borderId="0" xfId="4" applyFill="1" applyAlignment="1">
      <alignment vertical="top"/>
    </xf>
    <xf numFmtId="0" fontId="49" fillId="13" borderId="0" xfId="4" applyFont="1" applyFill="1" applyAlignment="1">
      <alignment horizontal="center"/>
    </xf>
    <xf numFmtId="0" fontId="24" fillId="15" borderId="59" xfId="4" applyFont="1" applyFill="1" applyBorder="1" applyAlignment="1">
      <alignment horizontal="center"/>
    </xf>
    <xf numFmtId="0" fontId="24" fillId="0" borderId="43" xfId="4" applyFont="1" applyBorder="1" applyAlignment="1">
      <alignment horizontal="center"/>
    </xf>
    <xf numFmtId="0" fontId="24" fillId="0" borderId="58" xfId="4" applyFont="1" applyBorder="1" applyAlignment="1">
      <alignment horizontal="center"/>
    </xf>
    <xf numFmtId="0" fontId="48" fillId="0" borderId="57" xfId="4" applyFont="1" applyBorder="1" applyAlignment="1">
      <alignment vertical="top"/>
    </xf>
    <xf numFmtId="0" fontId="24" fillId="0" borderId="56" xfId="4" applyFont="1" applyBorder="1" applyAlignment="1">
      <alignment vertical="top"/>
    </xf>
    <xf numFmtId="0" fontId="24" fillId="15" borderId="55" xfId="4" applyFont="1" applyFill="1" applyBorder="1" applyAlignment="1">
      <alignment horizontal="center"/>
    </xf>
    <xf numFmtId="0" fontId="24" fillId="0" borderId="41" xfId="4" applyFont="1" applyBorder="1" applyAlignment="1">
      <alignment horizontal="center"/>
    </xf>
    <xf numFmtId="0" fontId="24" fillId="0" borderId="18" xfId="4" applyFont="1" applyBorder="1" applyAlignment="1">
      <alignment horizontal="center"/>
    </xf>
    <xf numFmtId="9" fontId="24" fillId="15" borderId="8" xfId="4" applyNumberFormat="1" applyFont="1" applyFill="1" applyBorder="1" applyAlignment="1">
      <alignment horizontal="center"/>
    </xf>
    <xf numFmtId="0" fontId="24" fillId="15" borderId="54" xfId="4" applyFont="1" applyFill="1" applyBorder="1" applyAlignment="1">
      <alignment horizontal="center"/>
    </xf>
    <xf numFmtId="0" fontId="29" fillId="0" borderId="2" xfId="4" applyFont="1" applyBorder="1" applyAlignment="1" applyProtection="1">
      <alignment horizontal="center"/>
      <protection locked="0"/>
    </xf>
    <xf numFmtId="0" fontId="24" fillId="15" borderId="21" xfId="4" applyFont="1" applyFill="1" applyBorder="1" applyAlignment="1">
      <alignment horizontal="center"/>
    </xf>
    <xf numFmtId="0" fontId="29" fillId="0" borderId="1" xfId="4" applyFont="1" applyBorder="1" applyAlignment="1" applyProtection="1">
      <alignment horizontal="center"/>
      <protection locked="0"/>
    </xf>
    <xf numFmtId="0" fontId="24" fillId="15" borderId="28" xfId="4" applyFont="1" applyFill="1" applyBorder="1" applyAlignment="1">
      <alignment horizontal="center"/>
    </xf>
    <xf numFmtId="0" fontId="29" fillId="0" borderId="7" xfId="4" applyFont="1" applyBorder="1" applyAlignment="1" applyProtection="1">
      <alignment horizontal="center"/>
      <protection locked="0"/>
    </xf>
    <xf numFmtId="0" fontId="24" fillId="0" borderId="0" xfId="4" applyFont="1" applyAlignment="1">
      <alignment horizontal="left" vertical="center"/>
    </xf>
    <xf numFmtId="0" fontId="24" fillId="13" borderId="0" xfId="4" applyFont="1" applyFill="1" applyAlignment="1">
      <alignment horizontal="left" vertical="center"/>
    </xf>
    <xf numFmtId="0" fontId="24" fillId="15" borderId="29" xfId="4" applyFont="1" applyFill="1" applyBorder="1" applyAlignment="1">
      <alignment horizontal="center" textRotation="90"/>
    </xf>
    <xf numFmtId="0" fontId="24" fillId="15" borderId="39" xfId="4" applyFont="1" applyFill="1" applyBorder="1" applyAlignment="1">
      <alignment horizontal="center" textRotation="90"/>
    </xf>
    <xf numFmtId="0" fontId="48" fillId="0" borderId="35" xfId="4" applyFont="1" applyBorder="1" applyAlignment="1">
      <alignment horizontal="center" textRotation="90" wrapText="1"/>
    </xf>
    <xf numFmtId="0" fontId="48" fillId="0" borderId="34" xfId="4" applyFont="1" applyBorder="1" applyAlignment="1">
      <alignment horizontal="center" textRotation="90" wrapText="1"/>
    </xf>
    <xf numFmtId="0" fontId="48" fillId="0" borderId="53" xfId="4" applyFont="1" applyBorder="1" applyAlignment="1">
      <alignment horizontal="center" textRotation="90" wrapText="1"/>
    </xf>
    <xf numFmtId="0" fontId="48" fillId="0" borderId="34" xfId="4" applyFont="1" applyBorder="1" applyAlignment="1" applyProtection="1">
      <alignment horizontal="center" textRotation="90"/>
      <protection locked="0"/>
    </xf>
    <xf numFmtId="0" fontId="49" fillId="0" borderId="0" xfId="4" applyFont="1" applyAlignment="1">
      <alignment horizontal="center"/>
    </xf>
    <xf numFmtId="0" fontId="24" fillId="15" borderId="8" xfId="4" applyFont="1" applyFill="1" applyBorder="1" applyAlignment="1">
      <alignment horizontal="center"/>
    </xf>
    <xf numFmtId="0" fontId="24" fillId="15" borderId="52" xfId="4" applyFont="1" applyFill="1" applyBorder="1" applyAlignment="1">
      <alignment horizontal="center"/>
    </xf>
    <xf numFmtId="0" fontId="24" fillId="0" borderId="51" xfId="4" applyFont="1" applyBorder="1" applyAlignment="1" applyProtection="1">
      <alignment horizontal="center"/>
      <protection locked="0"/>
    </xf>
    <xf numFmtId="0" fontId="24" fillId="0" borderId="50" xfId="4" applyFont="1" applyBorder="1" applyAlignment="1" applyProtection="1">
      <alignment horizontal="center"/>
      <protection locked="0"/>
    </xf>
    <xf numFmtId="0" fontId="24" fillId="0" borderId="48" xfId="4" applyFont="1" applyBorder="1" applyAlignment="1">
      <alignment horizontal="center"/>
    </xf>
    <xf numFmtId="0" fontId="24" fillId="0" borderId="47" xfId="4" applyFont="1" applyBorder="1" applyAlignment="1">
      <alignment horizontal="left"/>
    </xf>
    <xf numFmtId="0" fontId="17" fillId="0" borderId="0" xfId="4" applyFont="1"/>
    <xf numFmtId="0" fontId="17" fillId="13" borderId="0" xfId="4" applyFont="1" applyFill="1"/>
    <xf numFmtId="0" fontId="63" fillId="13" borderId="0" xfId="4" applyFont="1" applyFill="1"/>
    <xf numFmtId="0" fontId="63" fillId="0" borderId="0" xfId="4" applyFont="1"/>
    <xf numFmtId="0" fontId="63" fillId="13" borderId="0" xfId="4" applyFont="1" applyFill="1" applyProtection="1">
      <protection locked="0"/>
    </xf>
    <xf numFmtId="0" fontId="24" fillId="13" borderId="0" xfId="4" applyFont="1" applyFill="1"/>
    <xf numFmtId="0" fontId="48" fillId="13" borderId="0" xfId="4" applyFont="1" applyFill="1" applyProtection="1">
      <protection locked="0"/>
    </xf>
    <xf numFmtId="0" fontId="48" fillId="13" borderId="0" xfId="4" applyFont="1" applyFill="1"/>
    <xf numFmtId="0" fontId="33" fillId="13" borderId="0" xfId="4" applyFont="1" applyFill="1"/>
    <xf numFmtId="0" fontId="43" fillId="13" borderId="0" xfId="4" applyFont="1" applyFill="1"/>
    <xf numFmtId="0" fontId="55" fillId="0" borderId="0" xfId="4" applyFont="1"/>
    <xf numFmtId="0" fontId="55" fillId="13" borderId="0" xfId="4" applyFont="1" applyFill="1"/>
    <xf numFmtId="1" fontId="43" fillId="13" borderId="0" xfId="4" applyNumberFormat="1" applyFont="1" applyFill="1"/>
    <xf numFmtId="0" fontId="44" fillId="0" borderId="0" xfId="4" applyFont="1"/>
    <xf numFmtId="0" fontId="45" fillId="13" borderId="0" xfId="4" applyFont="1" applyFill="1"/>
    <xf numFmtId="1" fontId="42" fillId="13" borderId="0" xfId="4" applyNumberFormat="1" applyFont="1" applyFill="1"/>
    <xf numFmtId="0" fontId="42" fillId="13" borderId="0" xfId="4" applyFont="1" applyFill="1"/>
    <xf numFmtId="0" fontId="0" fillId="0" borderId="0" xfId="0" applyAlignment="1">
      <alignment wrapText="1"/>
    </xf>
    <xf numFmtId="0" fontId="0" fillId="3" borderId="0" xfId="0" applyFill="1"/>
    <xf numFmtId="0" fontId="0" fillId="3" borderId="0" xfId="0" applyFill="1" applyAlignment="1">
      <alignment wrapText="1"/>
    </xf>
    <xf numFmtId="0" fontId="0" fillId="3" borderId="0" xfId="0" applyFill="1" applyAlignment="1">
      <alignment vertical="center"/>
    </xf>
    <xf numFmtId="0" fontId="0" fillId="3" borderId="0" xfId="0" applyFill="1" applyAlignment="1">
      <alignment horizontal="left"/>
    </xf>
    <xf numFmtId="0" fontId="40" fillId="3" borderId="0" xfId="2" applyFill="1" applyAlignment="1">
      <alignment horizontal="left"/>
    </xf>
    <xf numFmtId="0" fontId="40" fillId="3" borderId="0" xfId="2" applyFill="1" applyAlignment="1">
      <alignment horizontal="center" vertical="center"/>
    </xf>
    <xf numFmtId="0" fontId="65" fillId="3" borderId="0" xfId="0" applyFont="1" applyFill="1"/>
    <xf numFmtId="0" fontId="0" fillId="3" borderId="70" xfId="0" applyFill="1" applyBorder="1" applyAlignment="1">
      <alignment horizontal="left" wrapText="1"/>
    </xf>
    <xf numFmtId="0" fontId="68" fillId="3" borderId="66" xfId="0" applyFont="1" applyFill="1" applyBorder="1" applyAlignment="1">
      <alignment horizontal="center" vertical="center" wrapText="1"/>
    </xf>
    <xf numFmtId="0" fontId="68" fillId="3" borderId="67" xfId="0" applyFont="1" applyFill="1" applyBorder="1" applyAlignment="1">
      <alignment horizontal="center" vertical="center" wrapText="1"/>
    </xf>
    <xf numFmtId="0" fontId="69" fillId="3" borderId="68" xfId="0" applyFont="1" applyFill="1" applyBorder="1" applyAlignment="1">
      <alignment horizontal="center" vertical="center" wrapText="1"/>
    </xf>
    <xf numFmtId="0" fontId="69" fillId="3" borderId="69" xfId="0" applyFont="1" applyFill="1" applyBorder="1" applyAlignment="1">
      <alignment horizontal="center" vertical="center" wrapText="1"/>
    </xf>
    <xf numFmtId="0" fontId="40" fillId="3" borderId="0" xfId="2" applyFill="1" applyBorder="1" applyAlignment="1">
      <alignment vertical="center" wrapText="1"/>
    </xf>
    <xf numFmtId="0" fontId="64" fillId="3" borderId="0" xfId="0" applyFont="1" applyFill="1"/>
    <xf numFmtId="0" fontId="0" fillId="3" borderId="0" xfId="0" applyFill="1" applyAlignment="1">
      <alignment horizontal="left" vertical="top" wrapText="1"/>
    </xf>
    <xf numFmtId="0" fontId="16" fillId="0" borderId="74" xfId="0" applyFont="1" applyBorder="1" applyAlignment="1">
      <alignment horizontal="center" vertical="center"/>
    </xf>
    <xf numFmtId="0" fontId="13" fillId="0" borderId="2" xfId="0" applyFont="1" applyBorder="1" applyAlignment="1">
      <alignment horizontal="center" vertical="center" wrapText="1"/>
    </xf>
    <xf numFmtId="0" fontId="13" fillId="8" borderId="12"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54"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0" xfId="0" quotePrefix="1" applyFont="1" applyBorder="1" applyAlignment="1">
      <alignment horizontal="center" vertical="center"/>
    </xf>
    <xf numFmtId="0" fontId="64" fillId="0" borderId="0" xfId="0" applyFont="1" applyAlignment="1">
      <alignment horizontal="center" vertical="center"/>
    </xf>
    <xf numFmtId="0" fontId="48" fillId="0" borderId="34" xfId="4" applyFont="1" applyBorder="1" applyAlignment="1">
      <alignment horizontal="center" vertical="top" textRotation="180" wrapText="1"/>
    </xf>
    <xf numFmtId="0" fontId="48" fillId="0" borderId="34" xfId="4" applyFont="1" applyBorder="1" applyAlignment="1" applyProtection="1">
      <alignment horizontal="center" vertical="top" textRotation="180"/>
      <protection locked="0"/>
    </xf>
    <xf numFmtId="0" fontId="48" fillId="0" borderId="53" xfId="4" applyFont="1" applyBorder="1" applyAlignment="1">
      <alignment horizontal="center" vertical="top" textRotation="180" wrapText="1"/>
    </xf>
    <xf numFmtId="0" fontId="49" fillId="15" borderId="60" xfId="4" applyFont="1" applyFill="1" applyBorder="1"/>
    <xf numFmtId="0" fontId="51" fillId="15" borderId="60" xfId="4" applyFont="1" applyFill="1" applyBorder="1"/>
    <xf numFmtId="0" fontId="24" fillId="15" borderId="60" xfId="4" applyFont="1" applyFill="1" applyBorder="1"/>
    <xf numFmtId="0" fontId="51" fillId="15" borderId="0" xfId="4" applyFont="1" applyFill="1"/>
    <xf numFmtId="0" fontId="51" fillId="15" borderId="40" xfId="4" applyFont="1" applyFill="1" applyBorder="1"/>
    <xf numFmtId="0" fontId="70" fillId="13" borderId="0" xfId="4" applyFont="1" applyFill="1"/>
    <xf numFmtId="0" fontId="50" fillId="15" borderId="47" xfId="4" applyFont="1" applyFill="1" applyBorder="1" applyAlignment="1">
      <alignment horizontal="left"/>
    </xf>
    <xf numFmtId="0" fontId="34" fillId="15" borderId="62" xfId="4" applyFill="1" applyBorder="1"/>
    <xf numFmtId="0" fontId="34" fillId="15" borderId="56" xfId="4" applyFill="1" applyBorder="1"/>
    <xf numFmtId="0" fontId="49" fillId="3" borderId="0" xfId="4" applyFont="1" applyFill="1"/>
    <xf numFmtId="0" fontId="34" fillId="3" borderId="0" xfId="4" applyFill="1"/>
    <xf numFmtId="0" fontId="72" fillId="0" borderId="0" xfId="0" applyFont="1"/>
    <xf numFmtId="0" fontId="16" fillId="8" borderId="1" xfId="0" applyFont="1" applyFill="1" applyBorder="1" applyAlignment="1">
      <alignment horizontal="left" vertical="center" wrapText="1"/>
    </xf>
    <xf numFmtId="0" fontId="3" fillId="0" borderId="20" xfId="0" applyFont="1" applyBorder="1" applyAlignment="1">
      <alignment horizontal="center" vertical="center" wrapText="1"/>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7"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xf numFmtId="0" fontId="0" fillId="2" borderId="75" xfId="0" applyFill="1" applyBorder="1"/>
    <xf numFmtId="0" fontId="2" fillId="2" borderId="2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49" fillId="16" borderId="22" xfId="0" applyFont="1" applyFill="1" applyBorder="1" applyAlignment="1">
      <alignment horizontal="center" vertical="center" wrapText="1"/>
    </xf>
    <xf numFmtId="0" fontId="49" fillId="16" borderId="23" xfId="0" applyFont="1" applyFill="1" applyBorder="1" applyAlignment="1">
      <alignment horizontal="center" vertical="center" wrapText="1"/>
    </xf>
    <xf numFmtId="0" fontId="49" fillId="16" borderId="24" xfId="0" applyFont="1" applyFill="1" applyBorder="1" applyAlignment="1">
      <alignment horizontal="center" vertical="center" wrapText="1"/>
    </xf>
    <xf numFmtId="0" fontId="16" fillId="17" borderId="1" xfId="0" applyFont="1" applyFill="1" applyBorder="1" applyAlignment="1">
      <alignment horizontal="left" vertical="center" wrapText="1"/>
    </xf>
    <xf numFmtId="0" fontId="16" fillId="4" borderId="21"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0" borderId="22" xfId="0" applyFont="1" applyBorder="1" applyAlignment="1">
      <alignment horizontal="center" vertical="center"/>
    </xf>
    <xf numFmtId="0" fontId="16" fillId="8" borderId="23" xfId="0" applyFont="1" applyFill="1" applyBorder="1" applyAlignment="1">
      <alignment horizontal="left" vertical="center" wrapText="1"/>
    </xf>
    <xf numFmtId="0" fontId="16" fillId="17" borderId="23" xfId="0" applyFont="1" applyFill="1" applyBorder="1" applyAlignment="1">
      <alignment horizontal="left" vertical="center" wrapText="1"/>
    </xf>
    <xf numFmtId="0" fontId="16" fillId="0" borderId="23" xfId="0" applyFont="1" applyBorder="1" applyAlignment="1">
      <alignment horizontal="center" vertical="center" wrapText="1"/>
    </xf>
    <xf numFmtId="0" fontId="16" fillId="6" borderId="24" xfId="0" applyFont="1" applyFill="1" applyBorder="1" applyAlignment="1">
      <alignment horizontal="center" vertical="center" wrapText="1"/>
    </xf>
    <xf numFmtId="0" fontId="16" fillId="0" borderId="27" xfId="0" applyFont="1" applyBorder="1" applyAlignment="1">
      <alignment horizontal="center" vertical="center"/>
    </xf>
    <xf numFmtId="0" fontId="16" fillId="8" borderId="7" xfId="0" applyFont="1" applyFill="1" applyBorder="1" applyAlignment="1">
      <alignment horizontal="left" vertical="center" wrapText="1"/>
    </xf>
    <xf numFmtId="0" fontId="16" fillId="17" borderId="7" xfId="0" applyFont="1" applyFill="1" applyBorder="1" applyAlignment="1">
      <alignment horizontal="left" vertical="center" wrapText="1"/>
    </xf>
    <xf numFmtId="0" fontId="16" fillId="0" borderId="7" xfId="0" applyFont="1" applyBorder="1" applyAlignment="1">
      <alignment horizontal="center" vertical="center" wrapText="1"/>
    </xf>
    <xf numFmtId="0" fontId="16" fillId="4" borderId="28" xfId="0" applyFont="1" applyFill="1" applyBorder="1" applyAlignment="1">
      <alignment horizontal="center" vertical="center" wrapText="1"/>
    </xf>
    <xf numFmtId="0" fontId="49" fillId="16" borderId="33" xfId="0" applyFont="1" applyFill="1" applyBorder="1" applyAlignment="1">
      <alignment horizontal="center" vertical="center"/>
    </xf>
    <xf numFmtId="0" fontId="49" fillId="16" borderId="34" xfId="0" applyFont="1" applyFill="1" applyBorder="1" applyAlignment="1">
      <alignment horizontal="center" vertical="center"/>
    </xf>
    <xf numFmtId="0" fontId="13" fillId="16" borderId="34" xfId="0" applyFont="1" applyFill="1" applyBorder="1" applyAlignment="1">
      <alignment horizontal="center" vertical="center"/>
    </xf>
    <xf numFmtId="0" fontId="49" fillId="16" borderId="35" xfId="0" applyFont="1" applyFill="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xf>
    <xf numFmtId="0" fontId="72" fillId="3" borderId="0" xfId="0" applyFont="1" applyFill="1"/>
    <xf numFmtId="0" fontId="74" fillId="3" borderId="0" xfId="0" applyFont="1" applyFill="1"/>
    <xf numFmtId="0" fontId="45" fillId="3" borderId="0" xfId="6" applyFont="1" applyFill="1"/>
    <xf numFmtId="0" fontId="24" fillId="3" borderId="0" xfId="6" applyFont="1" applyFill="1"/>
    <xf numFmtId="0" fontId="48" fillId="3" borderId="0" xfId="6" applyFont="1" applyFill="1"/>
    <xf numFmtId="0" fontId="17" fillId="13" borderId="0" xfId="6" applyFont="1" applyFill="1"/>
    <xf numFmtId="0" fontId="55" fillId="13" borderId="0" xfId="6" applyFont="1" applyFill="1"/>
    <xf numFmtId="0" fontId="34" fillId="13" borderId="0" xfId="6" applyFill="1" applyAlignment="1">
      <alignment vertical="top"/>
    </xf>
    <xf numFmtId="0" fontId="21" fillId="13" borderId="0" xfId="6" applyFont="1" applyFill="1"/>
    <xf numFmtId="0" fontId="34" fillId="13" borderId="0" xfId="6" applyFill="1"/>
    <xf numFmtId="0" fontId="33" fillId="13" borderId="0" xfId="6" applyFont="1" applyFill="1"/>
    <xf numFmtId="0" fontId="44" fillId="13" borderId="0" xfId="6" applyFont="1" applyFill="1"/>
    <xf numFmtId="0" fontId="24" fillId="0" borderId="90" xfId="6" applyFont="1" applyBorder="1" applyAlignment="1" applyProtection="1">
      <alignment horizontal="center" vertical="center"/>
      <protection locked="0"/>
    </xf>
    <xf numFmtId="0" fontId="48" fillId="0" borderId="91" xfId="6" applyFont="1" applyBorder="1" applyAlignment="1">
      <alignment horizontal="left" vertical="top" wrapText="1"/>
    </xf>
    <xf numFmtId="0" fontId="29" fillId="0" borderId="29" xfId="6" applyFont="1" applyBorder="1" applyAlignment="1" applyProtection="1">
      <alignment horizontal="center" vertical="center"/>
      <protection locked="0"/>
    </xf>
    <xf numFmtId="0" fontId="29" fillId="0" borderId="7" xfId="6" applyFont="1" applyBorder="1" applyAlignment="1" applyProtection="1">
      <alignment horizontal="center" vertical="center"/>
      <protection locked="0"/>
    </xf>
    <xf numFmtId="0" fontId="29" fillId="0" borderId="75" xfId="6" applyFont="1" applyBorder="1" applyAlignment="1" applyProtection="1">
      <alignment horizontal="center" vertical="center"/>
      <protection locked="0"/>
    </xf>
    <xf numFmtId="0" fontId="24" fillId="0" borderId="92" xfId="6" applyFont="1" applyBorder="1" applyAlignment="1">
      <alignment horizontal="center" vertical="center"/>
    </xf>
    <xf numFmtId="0" fontId="24" fillId="0" borderId="93" xfId="6" applyFont="1" applyBorder="1" applyAlignment="1">
      <alignment horizontal="center" vertical="center"/>
    </xf>
    <xf numFmtId="0" fontId="24" fillId="13" borderId="0" xfId="6" applyFont="1" applyFill="1"/>
    <xf numFmtId="0" fontId="24" fillId="0" borderId="94" xfId="6" applyFont="1" applyBorder="1" applyAlignment="1" applyProtection="1">
      <alignment horizontal="center" vertical="center"/>
      <protection locked="0"/>
    </xf>
    <xf numFmtId="0" fontId="48" fillId="0" borderId="95" xfId="6" applyFont="1" applyBorder="1" applyAlignment="1">
      <alignment horizontal="left" vertical="top" wrapText="1"/>
    </xf>
    <xf numFmtId="0" fontId="29" fillId="0" borderId="8" xfId="6" applyFont="1" applyBorder="1" applyAlignment="1" applyProtection="1">
      <alignment horizontal="center" vertical="center"/>
      <protection locked="0"/>
    </xf>
    <xf numFmtId="0" fontId="29" fillId="0" borderId="1" xfId="6" applyFont="1" applyBorder="1" applyAlignment="1" applyProtection="1">
      <alignment horizontal="center" vertical="center"/>
      <protection locked="0"/>
    </xf>
    <xf numFmtId="0" fontId="29" fillId="0" borderId="3" xfId="6" applyFont="1" applyBorder="1" applyAlignment="1" applyProtection="1">
      <alignment horizontal="center" vertical="center"/>
      <protection locked="0"/>
    </xf>
    <xf numFmtId="0" fontId="24" fillId="0" borderId="96" xfId="6" applyFont="1" applyBorder="1" applyAlignment="1">
      <alignment horizontal="center" vertical="center"/>
    </xf>
    <xf numFmtId="0" fontId="24" fillId="0" borderId="97" xfId="6" applyFont="1" applyBorder="1" applyAlignment="1">
      <alignment horizontal="center" vertical="center"/>
    </xf>
    <xf numFmtId="0" fontId="75" fillId="13" borderId="0" xfId="6" applyFont="1" applyFill="1"/>
    <xf numFmtId="0" fontId="42" fillId="13" borderId="0" xfId="6" applyFont="1" applyFill="1"/>
    <xf numFmtId="0" fontId="43" fillId="13" borderId="0" xfId="6" applyFont="1" applyFill="1"/>
    <xf numFmtId="0" fontId="60" fillId="18" borderId="32" xfId="6" applyFont="1" applyFill="1" applyBorder="1"/>
    <xf numFmtId="0" fontId="58" fillId="18" borderId="0" xfId="6" applyFont="1" applyFill="1"/>
    <xf numFmtId="0" fontId="59" fillId="18" borderId="11" xfId="6" applyFont="1" applyFill="1" applyBorder="1"/>
    <xf numFmtId="1" fontId="42" fillId="13" borderId="0" xfId="6" applyNumberFormat="1" applyFont="1" applyFill="1"/>
    <xf numFmtId="1" fontId="43" fillId="13" borderId="0" xfId="6" applyNumberFormat="1" applyFont="1" applyFill="1"/>
    <xf numFmtId="1" fontId="58" fillId="18" borderId="0" xfId="6" applyNumberFormat="1" applyFont="1" applyFill="1"/>
    <xf numFmtId="0" fontId="58" fillId="18" borderId="11" xfId="6" applyFont="1" applyFill="1" applyBorder="1"/>
    <xf numFmtId="0" fontId="24" fillId="14" borderId="94" xfId="6" applyFont="1" applyFill="1" applyBorder="1" applyAlignment="1" applyProtection="1">
      <alignment horizontal="center" vertical="center"/>
      <protection locked="0"/>
    </xf>
    <xf numFmtId="0" fontId="59" fillId="18" borderId="0" xfId="6" applyFont="1" applyFill="1"/>
    <xf numFmtId="0" fontId="62" fillId="18" borderId="32" xfId="6" applyFont="1" applyFill="1" applyBorder="1"/>
    <xf numFmtId="0" fontId="49" fillId="13" borderId="0" xfId="6" applyFont="1" applyFill="1" applyAlignment="1">
      <alignment horizontal="left"/>
    </xf>
    <xf numFmtId="0" fontId="60" fillId="18" borderId="0" xfId="6" applyFont="1" applyFill="1"/>
    <xf numFmtId="0" fontId="65" fillId="0" borderId="0" xfId="0" applyFont="1"/>
    <xf numFmtId="0" fontId="48" fillId="0" borderId="95" xfId="6" applyFont="1" applyBorder="1" applyAlignment="1" applyProtection="1">
      <alignment horizontal="left" vertical="top"/>
      <protection locked="0"/>
    </xf>
    <xf numFmtId="0" fontId="54" fillId="13" borderId="0" xfId="6" applyFont="1" applyFill="1"/>
    <xf numFmtId="0" fontId="77" fillId="16" borderId="32" xfId="6" applyFont="1" applyFill="1" applyBorder="1"/>
    <xf numFmtId="0" fontId="58" fillId="16" borderId="0" xfId="6" applyFont="1" applyFill="1"/>
    <xf numFmtId="0" fontId="59" fillId="16" borderId="11" xfId="6" applyFont="1" applyFill="1" applyBorder="1"/>
    <xf numFmtId="0" fontId="60" fillId="16" borderId="0" xfId="6" applyFont="1" applyFill="1"/>
    <xf numFmtId="0" fontId="76" fillId="16" borderId="0" xfId="0" applyFont="1" applyFill="1"/>
    <xf numFmtId="0" fontId="60" fillId="16" borderId="32" xfId="6" applyFont="1" applyFill="1" applyBorder="1"/>
    <xf numFmtId="0" fontId="76" fillId="16" borderId="11" xfId="0" applyFont="1" applyFill="1" applyBorder="1"/>
    <xf numFmtId="1" fontId="58" fillId="16" borderId="0" xfId="6" applyNumberFormat="1" applyFont="1" applyFill="1"/>
    <xf numFmtId="0" fontId="21" fillId="3" borderId="0" xfId="6" applyFont="1" applyFill="1"/>
    <xf numFmtId="0" fontId="17" fillId="3" borderId="0" xfId="6" applyFont="1" applyFill="1"/>
    <xf numFmtId="0" fontId="17" fillId="16" borderId="0" xfId="6" applyFont="1" applyFill="1"/>
    <xf numFmtId="0" fontId="50" fillId="16" borderId="0" xfId="6" applyFont="1" applyFill="1"/>
    <xf numFmtId="0" fontId="33" fillId="3" borderId="0" xfId="6" applyFont="1" applyFill="1"/>
    <xf numFmtId="0" fontId="34" fillId="3" borderId="0" xfId="6" applyFill="1"/>
    <xf numFmtId="0" fontId="24" fillId="0" borderId="83" xfId="6" applyFont="1" applyBorder="1" applyAlignment="1" applyProtection="1">
      <alignment horizontal="center" vertical="center"/>
      <protection locked="0"/>
    </xf>
    <xf numFmtId="0" fontId="48" fillId="0" borderId="84" xfId="6" applyFont="1" applyBorder="1" applyAlignment="1">
      <alignment horizontal="left" vertical="top" wrapText="1"/>
    </xf>
    <xf numFmtId="0" fontId="29" fillId="0" borderId="85" xfId="6" applyFont="1" applyBorder="1" applyAlignment="1" applyProtection="1">
      <alignment horizontal="center" vertical="center"/>
      <protection locked="0"/>
    </xf>
    <xf numFmtId="0" fontId="29" fillId="0" borderId="86" xfId="6" applyFont="1" applyBorder="1" applyAlignment="1" applyProtection="1">
      <alignment horizontal="center" vertical="center"/>
      <protection locked="0"/>
    </xf>
    <xf numFmtId="0" fontId="29" fillId="0" borderId="87" xfId="6" applyFont="1" applyBorder="1" applyAlignment="1" applyProtection="1">
      <alignment horizontal="center" vertical="center"/>
      <protection locked="0"/>
    </xf>
    <xf numFmtId="0" fontId="24" fillId="0" borderId="88" xfId="6" applyFont="1" applyBorder="1" applyAlignment="1">
      <alignment horizontal="center" vertical="center"/>
    </xf>
    <xf numFmtId="0" fontId="24" fillId="0" borderId="89" xfId="6" applyFont="1" applyBorder="1" applyAlignment="1">
      <alignment horizontal="center" vertical="center"/>
    </xf>
    <xf numFmtId="0" fontId="33" fillId="13" borderId="0" xfId="6" applyFont="1" applyFill="1" applyAlignment="1">
      <alignment vertical="center"/>
    </xf>
    <xf numFmtId="0" fontId="44" fillId="13" borderId="0" xfId="6" applyFont="1" applyFill="1" applyAlignment="1">
      <alignment vertical="center"/>
    </xf>
    <xf numFmtId="0" fontId="24" fillId="3" borderId="98" xfId="6" applyFont="1" applyFill="1" applyBorder="1" applyAlignment="1">
      <alignment horizontal="center" vertical="center"/>
    </xf>
    <xf numFmtId="0" fontId="24" fillId="15" borderId="99" xfId="6" applyFont="1" applyFill="1" applyBorder="1" applyAlignment="1">
      <alignment horizontal="right" vertical="center"/>
    </xf>
    <xf numFmtId="0" fontId="29" fillId="15" borderId="100" xfId="6" applyFont="1" applyFill="1" applyBorder="1" applyAlignment="1">
      <alignment horizontal="center" vertical="center"/>
    </xf>
    <xf numFmtId="0" fontId="29" fillId="15" borderId="101" xfId="6" applyFont="1" applyFill="1" applyBorder="1" applyAlignment="1">
      <alignment horizontal="center" vertical="center"/>
    </xf>
    <xf numFmtId="0" fontId="29" fillId="15" borderId="102" xfId="6" applyFont="1" applyFill="1" applyBorder="1" applyAlignment="1">
      <alignment horizontal="center" vertical="center"/>
    </xf>
    <xf numFmtId="0" fontId="29" fillId="15" borderId="103" xfId="6" applyFont="1" applyFill="1" applyBorder="1" applyAlignment="1">
      <alignment horizontal="center" vertical="center"/>
    </xf>
    <xf numFmtId="0" fontId="29" fillId="15" borderId="104" xfId="6" applyFont="1" applyFill="1" applyBorder="1" applyAlignment="1">
      <alignment horizontal="center" vertical="center"/>
    </xf>
    <xf numFmtId="0" fontId="34" fillId="3" borderId="0" xfId="6" applyFill="1" applyAlignment="1">
      <alignment vertical="center"/>
    </xf>
    <xf numFmtId="0" fontId="74" fillId="3" borderId="0" xfId="0" applyFont="1" applyFill="1" applyAlignment="1">
      <alignment vertical="center"/>
    </xf>
    <xf numFmtId="0" fontId="34" fillId="13" borderId="0" xfId="6" applyFill="1" applyAlignment="1">
      <alignment vertical="center"/>
    </xf>
    <xf numFmtId="0" fontId="0" fillId="0" borderId="0" xfId="0" applyAlignment="1">
      <alignment vertical="center"/>
    </xf>
    <xf numFmtId="0" fontId="24" fillId="3" borderId="105" xfId="6" applyFont="1" applyFill="1" applyBorder="1" applyAlignment="1">
      <alignment horizontal="center" vertical="center"/>
    </xf>
    <xf numFmtId="0" fontId="24" fillId="15" borderId="29" xfId="6" applyFont="1" applyFill="1" applyBorder="1" applyAlignment="1">
      <alignment horizontal="right" vertical="center"/>
    </xf>
    <xf numFmtId="9" fontId="78" fillId="15" borderId="29" xfId="6" applyNumberFormat="1" applyFont="1" applyFill="1" applyBorder="1" applyAlignment="1">
      <alignment horizontal="center" vertical="center"/>
    </xf>
    <xf numFmtId="0" fontId="29" fillId="13" borderId="0" xfId="6" applyFont="1" applyFill="1" applyAlignment="1">
      <alignment horizontal="center" vertical="center"/>
    </xf>
    <xf numFmtId="0" fontId="49" fillId="13" borderId="0" xfId="6" applyFont="1" applyFill="1" applyAlignment="1">
      <alignment horizontal="center"/>
    </xf>
    <xf numFmtId="0" fontId="24" fillId="13" borderId="0" xfId="6" applyFont="1" applyFill="1" applyAlignment="1">
      <alignment horizontal="left" vertical="center"/>
    </xf>
    <xf numFmtId="0" fontId="74" fillId="0" borderId="0" xfId="0" applyFont="1"/>
    <xf numFmtId="0" fontId="55" fillId="3" borderId="0" xfId="6" applyFont="1" applyFill="1"/>
    <xf numFmtId="0" fontId="42" fillId="3" borderId="0" xfId="6" applyFont="1" applyFill="1"/>
    <xf numFmtId="0" fontId="43" fillId="3" borderId="0" xfId="6" applyFont="1" applyFill="1"/>
    <xf numFmtId="1" fontId="42" fillId="3" borderId="0" xfId="6" applyNumberFormat="1" applyFont="1" applyFill="1"/>
    <xf numFmtId="1" fontId="43" fillId="3" borderId="0" xfId="6" applyNumberFormat="1" applyFont="1" applyFill="1"/>
    <xf numFmtId="0" fontId="49" fillId="16" borderId="32" xfId="6" applyFont="1" applyFill="1" applyBorder="1"/>
    <xf numFmtId="0" fontId="51" fillId="16" borderId="11" xfId="6" applyFont="1" applyFill="1" applyBorder="1"/>
    <xf numFmtId="0" fontId="71" fillId="16" borderId="32" xfId="0" applyFont="1" applyFill="1" applyBorder="1"/>
    <xf numFmtId="0" fontId="71" fillId="16" borderId="0" xfId="0" applyFont="1" applyFill="1"/>
    <xf numFmtId="0" fontId="71" fillId="16" borderId="11" xfId="0" applyFont="1" applyFill="1" applyBorder="1"/>
    <xf numFmtId="0" fontId="34" fillId="16" borderId="11" xfId="6" applyFill="1" applyBorder="1"/>
    <xf numFmtId="0" fontId="44" fillId="3" borderId="0" xfId="6" applyFont="1" applyFill="1"/>
    <xf numFmtId="0" fontId="62" fillId="16" borderId="32" xfId="6" applyFont="1" applyFill="1" applyBorder="1"/>
    <xf numFmtId="0" fontId="59" fillId="16" borderId="0" xfId="6" applyFont="1" applyFill="1"/>
    <xf numFmtId="0" fontId="50" fillId="16" borderId="32" xfId="6" applyFont="1" applyFill="1" applyBorder="1"/>
    <xf numFmtId="0" fontId="51" fillId="16" borderId="32" xfId="6" applyFont="1" applyFill="1" applyBorder="1"/>
    <xf numFmtId="0" fontId="76" fillId="16" borderId="32" xfId="0" applyFont="1" applyFill="1" applyBorder="1"/>
    <xf numFmtId="0" fontId="58" fillId="16" borderId="4" xfId="6" applyFont="1" applyFill="1" applyBorder="1"/>
    <xf numFmtId="0" fontId="58" fillId="16" borderId="29" xfId="6" applyFont="1" applyFill="1" applyBorder="1"/>
    <xf numFmtId="0" fontId="50" fillId="16" borderId="9" xfId="6" applyFont="1" applyFill="1" applyBorder="1" applyAlignment="1">
      <alignment horizontal="left"/>
    </xf>
    <xf numFmtId="0" fontId="34" fillId="16" borderId="10" xfId="6" applyFill="1" applyBorder="1"/>
    <xf numFmtId="0" fontId="34" fillId="16" borderId="12" xfId="6" applyFill="1" applyBorder="1"/>
    <xf numFmtId="0" fontId="50" fillId="16" borderId="32" xfId="6" applyFont="1" applyFill="1" applyBorder="1" applyAlignment="1">
      <alignment horizontal="left"/>
    </xf>
    <xf numFmtId="0" fontId="50" fillId="16" borderId="75" xfId="6" applyFont="1" applyFill="1" applyBorder="1" applyAlignment="1">
      <alignment horizontal="left"/>
    </xf>
    <xf numFmtId="0" fontId="34" fillId="16" borderId="29" xfId="6" applyFill="1" applyBorder="1"/>
    <xf numFmtId="0" fontId="65" fillId="3" borderId="0" xfId="0" applyFont="1" applyFill="1" applyAlignment="1">
      <alignment vertical="center"/>
    </xf>
    <xf numFmtId="0" fontId="61" fillId="13" borderId="0" xfId="6" applyFont="1" applyFill="1"/>
    <xf numFmtId="0" fontId="50" fillId="18" borderId="0" xfId="6" applyFont="1" applyFill="1" applyAlignment="1">
      <alignment vertical="top" wrapText="1"/>
    </xf>
    <xf numFmtId="0" fontId="79" fillId="13" borderId="0" xfId="6" applyFont="1" applyFill="1"/>
    <xf numFmtId="0" fontId="71" fillId="18" borderId="0" xfId="0" applyFont="1" applyFill="1"/>
    <xf numFmtId="0" fontId="50" fillId="16" borderId="32" xfId="6" applyFont="1" applyFill="1" applyBorder="1" applyAlignment="1">
      <alignment horizontal="left" vertical="center"/>
    </xf>
    <xf numFmtId="0" fontId="50" fillId="16" borderId="0" xfId="6" applyFont="1" applyFill="1" applyAlignment="1">
      <alignment vertical="center"/>
    </xf>
    <xf numFmtId="0" fontId="34" fillId="16" borderId="11" xfId="6" applyFill="1" applyBorder="1" applyAlignment="1">
      <alignment vertical="center"/>
    </xf>
    <xf numFmtId="0" fontId="34" fillId="16" borderId="0" xfId="6" applyFill="1"/>
    <xf numFmtId="0" fontId="24" fillId="0" borderId="106" xfId="6" applyFont="1" applyBorder="1" applyAlignment="1" applyProtection="1">
      <alignment horizontal="center" vertical="center"/>
      <protection locked="0"/>
    </xf>
    <xf numFmtId="0" fontId="48" fillId="0" borderId="107" xfId="6" applyFont="1" applyBorder="1" applyAlignment="1">
      <alignment horizontal="left" vertical="top" wrapText="1"/>
    </xf>
    <xf numFmtId="0" fontId="17" fillId="13" borderId="0" xfId="6" applyFont="1" applyFill="1" applyAlignment="1">
      <alignment vertical="center"/>
    </xf>
    <xf numFmtId="0" fontId="74" fillId="0" borderId="0" xfId="0" applyFont="1" applyAlignment="1">
      <alignment vertical="center"/>
    </xf>
    <xf numFmtId="0" fontId="29" fillId="3" borderId="0" xfId="6" applyFont="1" applyFill="1" applyAlignment="1">
      <alignment horizontal="center" vertical="center"/>
    </xf>
    <xf numFmtId="0" fontId="80" fillId="19" borderId="110" xfId="2" applyFont="1" applyFill="1" applyBorder="1" applyAlignment="1">
      <alignment horizontal="center" vertical="center" wrapText="1"/>
    </xf>
    <xf numFmtId="0" fontId="32" fillId="12" borderId="1" xfId="0" applyFont="1" applyFill="1" applyBorder="1" applyAlignment="1">
      <alignment horizontal="center" vertical="center" wrapText="1"/>
    </xf>
    <xf numFmtId="0" fontId="18" fillId="0" borderId="45" xfId="0" applyFont="1" applyBorder="1" applyAlignment="1">
      <alignment vertical="center" wrapText="1"/>
    </xf>
    <xf numFmtId="0" fontId="25" fillId="11" borderId="1" xfId="0" applyFont="1" applyFill="1" applyBorder="1" applyAlignment="1">
      <alignment horizontal="center" vertical="center" wrapText="1"/>
    </xf>
    <xf numFmtId="0" fontId="35" fillId="12" borderId="1" xfId="0" applyFont="1" applyFill="1" applyBorder="1" applyAlignment="1">
      <alignment horizontal="center" vertical="center" wrapText="1"/>
    </xf>
    <xf numFmtId="0" fontId="35" fillId="12" borderId="1" xfId="0" applyFont="1" applyFill="1" applyBorder="1" applyAlignment="1">
      <alignment horizontal="center" vertical="center"/>
    </xf>
    <xf numFmtId="0" fontId="81" fillId="3" borderId="0" xfId="6" applyFont="1" applyFill="1"/>
    <xf numFmtId="0" fontId="79" fillId="3" borderId="0" xfId="6" applyFont="1" applyFill="1"/>
    <xf numFmtId="1" fontId="81" fillId="3" borderId="0" xfId="6" applyNumberFormat="1" applyFont="1" applyFill="1"/>
    <xf numFmtId="1" fontId="79" fillId="3" borderId="0" xfId="6" applyNumberFormat="1" applyFont="1" applyFill="1"/>
    <xf numFmtId="0" fontId="45" fillId="13" borderId="0" xfId="3" applyFont="1" applyFill="1" applyAlignment="1">
      <alignment vertical="center"/>
    </xf>
    <xf numFmtId="0" fontId="41" fillId="13" borderId="0" xfId="3" applyFill="1"/>
    <xf numFmtId="0" fontId="41" fillId="0" borderId="0" xfId="3"/>
    <xf numFmtId="0" fontId="24" fillId="13" borderId="0" xfId="3" applyFont="1" applyFill="1" applyAlignment="1">
      <alignment horizontal="center" vertical="center"/>
    </xf>
    <xf numFmtId="0" fontId="48" fillId="13" borderId="52" xfId="3" applyFont="1" applyFill="1" applyBorder="1" applyAlignment="1" applyProtection="1">
      <alignment horizontal="center"/>
      <protection locked="0"/>
    </xf>
    <xf numFmtId="0" fontId="48" fillId="13" borderId="0" xfId="3" applyFont="1" applyFill="1" applyAlignment="1" applyProtection="1">
      <alignment horizontal="center"/>
      <protection locked="0"/>
    </xf>
    <xf numFmtId="0" fontId="24" fillId="13" borderId="0" xfId="3" applyFont="1" applyFill="1" applyAlignment="1" applyProtection="1">
      <alignment horizontal="left"/>
      <protection locked="0"/>
    </xf>
    <xf numFmtId="0" fontId="41" fillId="0" borderId="52" xfId="3" applyBorder="1"/>
    <xf numFmtId="0" fontId="24" fillId="13" borderId="0" xfId="3" applyFont="1" applyFill="1" applyAlignment="1">
      <alignment horizontal="right"/>
    </xf>
    <xf numFmtId="0" fontId="82" fillId="20" borderId="37" xfId="3" applyFont="1" applyFill="1" applyBorder="1" applyAlignment="1">
      <alignment horizontal="center" vertical="center"/>
    </xf>
    <xf numFmtId="0" fontId="82" fillId="20" borderId="37" xfId="3" applyFont="1" applyFill="1" applyBorder="1" applyAlignment="1">
      <alignment horizontal="center" vertical="center" wrapText="1"/>
    </xf>
    <xf numFmtId="0" fontId="24" fillId="15" borderId="62" xfId="3" applyFont="1" applyFill="1" applyBorder="1" applyAlignment="1" applyProtection="1">
      <alignment horizontal="center" vertical="center" wrapText="1" shrinkToFit="1"/>
      <protection locked="0"/>
    </xf>
    <xf numFmtId="0" fontId="41" fillId="0" borderId="47" xfId="3" applyBorder="1" applyAlignment="1" applyProtection="1">
      <alignment horizontal="left" vertical="top" wrapText="1"/>
      <protection locked="0"/>
    </xf>
    <xf numFmtId="0" fontId="24" fillId="15" borderId="47" xfId="3" applyFont="1" applyFill="1" applyBorder="1" applyAlignment="1" applyProtection="1">
      <alignment horizontal="center" vertical="center" wrapText="1" shrinkToFit="1"/>
      <protection locked="0"/>
    </xf>
    <xf numFmtId="0" fontId="24" fillId="15" borderId="52" xfId="3" applyFont="1" applyFill="1" applyBorder="1" applyAlignment="1" applyProtection="1">
      <alignment horizontal="center" vertical="center" wrapText="1" shrinkToFit="1"/>
      <protection locked="0"/>
    </xf>
    <xf numFmtId="0" fontId="41" fillId="0" borderId="52" xfId="3" applyBorder="1" applyAlignment="1" applyProtection="1">
      <alignment horizontal="left" vertical="top" wrapText="1"/>
      <protection locked="0"/>
    </xf>
    <xf numFmtId="0" fontId="17" fillId="13" borderId="0" xfId="4" applyFont="1" applyFill="1" applyAlignment="1">
      <alignment vertical="top"/>
    </xf>
    <xf numFmtId="0" fontId="21" fillId="13" borderId="0" xfId="4" applyFont="1" applyFill="1"/>
    <xf numFmtId="0" fontId="60" fillId="16" borderId="0" xfId="4" applyFont="1" applyFill="1" applyAlignment="1">
      <alignment horizontal="left"/>
    </xf>
    <xf numFmtId="0" fontId="58" fillId="16" borderId="40" xfId="4" applyFont="1" applyFill="1" applyBorder="1"/>
    <xf numFmtId="0" fontId="33" fillId="3" borderId="0" xfId="4" applyFont="1" applyFill="1"/>
    <xf numFmtId="0" fontId="42" fillId="3" borderId="0" xfId="4" applyFont="1" applyFill="1"/>
    <xf numFmtId="1" fontId="42" fillId="3" borderId="0" xfId="4" applyNumberFormat="1" applyFont="1" applyFill="1"/>
    <xf numFmtId="0" fontId="43" fillId="3" borderId="0" xfId="4" applyFont="1" applyFill="1"/>
    <xf numFmtId="1" fontId="43" fillId="3" borderId="0" xfId="4" applyNumberFormat="1" applyFont="1" applyFill="1"/>
    <xf numFmtId="0" fontId="49" fillId="18" borderId="9" xfId="6" applyFont="1" applyFill="1" applyBorder="1"/>
    <xf numFmtId="0" fontId="58" fillId="18" borderId="10" xfId="6" applyFont="1" applyFill="1" applyBorder="1"/>
    <xf numFmtId="0" fontId="34" fillId="18" borderId="12" xfId="6" applyFill="1" applyBorder="1"/>
    <xf numFmtId="0" fontId="49" fillId="18" borderId="32" xfId="6" applyFont="1" applyFill="1" applyBorder="1"/>
    <xf numFmtId="0" fontId="34" fillId="18" borderId="11" xfId="6" applyFill="1" applyBorder="1"/>
    <xf numFmtId="0" fontId="51" fillId="18" borderId="11" xfId="6" applyFont="1" applyFill="1" applyBorder="1"/>
    <xf numFmtId="1" fontId="60" fillId="18" borderId="0" xfId="6" applyNumberFormat="1" applyFont="1" applyFill="1"/>
    <xf numFmtId="0" fontId="71" fillId="18" borderId="32" xfId="0" applyFont="1" applyFill="1" applyBorder="1"/>
    <xf numFmtId="0" fontId="71" fillId="18" borderId="11" xfId="0" applyFont="1" applyFill="1" applyBorder="1"/>
    <xf numFmtId="1" fontId="60" fillId="16" borderId="0" xfId="6" applyNumberFormat="1" applyFont="1" applyFill="1" applyAlignment="1">
      <alignment vertical="center"/>
    </xf>
    <xf numFmtId="0" fontId="50" fillId="18" borderId="32" xfId="6" applyFont="1" applyFill="1" applyBorder="1"/>
    <xf numFmtId="1" fontId="60" fillId="16" borderId="0" xfId="6" applyNumberFormat="1" applyFont="1" applyFill="1"/>
    <xf numFmtId="0" fontId="77" fillId="16" borderId="0" xfId="6" applyFont="1" applyFill="1"/>
    <xf numFmtId="0" fontId="77" fillId="16" borderId="11" xfId="6" applyFont="1" applyFill="1" applyBorder="1"/>
    <xf numFmtId="0" fontId="58" fillId="16" borderId="32" xfId="6" applyFont="1" applyFill="1" applyBorder="1"/>
    <xf numFmtId="0" fontId="58" fillId="16" borderId="75" xfId="6" applyFont="1" applyFill="1" applyBorder="1"/>
    <xf numFmtId="0" fontId="71" fillId="3" borderId="0" xfId="0" applyFont="1" applyFill="1"/>
    <xf numFmtId="0" fontId="50" fillId="3" borderId="0" xfId="6" applyFont="1" applyFill="1" applyAlignment="1">
      <alignment horizontal="left"/>
    </xf>
    <xf numFmtId="0" fontId="51" fillId="3" borderId="0" xfId="6" applyFont="1" applyFill="1"/>
    <xf numFmtId="0" fontId="71" fillId="3" borderId="0" xfId="0" applyFont="1" applyFill="1" applyAlignment="1">
      <alignment vertical="center"/>
    </xf>
    <xf numFmtId="0" fontId="71" fillId="0" borderId="0" xfId="0" applyFont="1"/>
    <xf numFmtId="0" fontId="48" fillId="0" borderId="36" xfId="6" applyFont="1" applyBorder="1" applyAlignment="1">
      <alignment horizontal="center" vertical="top" textRotation="180" wrapText="1"/>
    </xf>
    <xf numFmtId="0" fontId="48" fillId="0" borderId="34" xfId="6" applyFont="1" applyBorder="1" applyAlignment="1">
      <alignment horizontal="center" vertical="top" textRotation="180" wrapText="1"/>
    </xf>
    <xf numFmtId="0" fontId="49" fillId="15" borderId="47" xfId="4" applyFont="1" applyFill="1" applyBorder="1"/>
    <xf numFmtId="0" fontId="51" fillId="15" borderId="56" xfId="4" applyFont="1" applyFill="1" applyBorder="1"/>
    <xf numFmtId="0" fontId="34" fillId="18" borderId="10" xfId="6" applyFill="1" applyBorder="1"/>
    <xf numFmtId="0" fontId="34" fillId="18" borderId="0" xfId="6" applyFill="1"/>
    <xf numFmtId="0" fontId="60" fillId="18" borderId="10" xfId="6" applyFont="1" applyFill="1" applyBorder="1"/>
    <xf numFmtId="1" fontId="60" fillId="18" borderId="10" xfId="6" applyNumberFormat="1" applyFont="1" applyFill="1" applyBorder="1"/>
    <xf numFmtId="0" fontId="51" fillId="18" borderId="0" xfId="6" applyFont="1" applyFill="1"/>
    <xf numFmtId="0" fontId="71" fillId="16" borderId="4" xfId="0" applyFont="1" applyFill="1" applyBorder="1"/>
    <xf numFmtId="0" fontId="60" fillId="16" borderId="10" xfId="6" applyFont="1" applyFill="1" applyBorder="1"/>
    <xf numFmtId="1" fontId="60" fillId="16" borderId="10" xfId="6" applyNumberFormat="1" applyFont="1" applyFill="1" applyBorder="1" applyAlignment="1">
      <alignment vertical="center"/>
    </xf>
    <xf numFmtId="0" fontId="51" fillId="18" borderId="32" xfId="6" applyFont="1" applyFill="1" applyBorder="1"/>
    <xf numFmtId="0" fontId="71" fillId="18" borderId="4" xfId="0" applyFont="1" applyFill="1" applyBorder="1"/>
    <xf numFmtId="1" fontId="60" fillId="16" borderId="10" xfId="6" applyNumberFormat="1" applyFont="1" applyFill="1" applyBorder="1"/>
    <xf numFmtId="0" fontId="49" fillId="3" borderId="0" xfId="6" applyFont="1" applyFill="1"/>
    <xf numFmtId="0" fontId="60" fillId="18" borderId="10" xfId="6" applyFont="1" applyFill="1" applyBorder="1" applyAlignment="1">
      <alignment horizontal="left"/>
    </xf>
    <xf numFmtId="0" fontId="58" fillId="18" borderId="4" xfId="6" applyFont="1" applyFill="1" applyBorder="1"/>
    <xf numFmtId="1" fontId="58" fillId="18" borderId="4" xfId="6" applyNumberFormat="1" applyFont="1" applyFill="1" applyBorder="1"/>
    <xf numFmtId="0" fontId="17" fillId="0" borderId="0" xfId="6" applyFont="1"/>
    <xf numFmtId="0" fontId="56" fillId="13" borderId="0" xfId="6" applyFont="1" applyFill="1"/>
    <xf numFmtId="0" fontId="45" fillId="13" borderId="0" xfId="6" applyFont="1" applyFill="1"/>
    <xf numFmtId="0" fontId="55" fillId="0" borderId="0" xfId="6" applyFont="1"/>
    <xf numFmtId="0" fontId="46" fillId="13" borderId="0" xfId="6" applyFont="1" applyFill="1"/>
    <xf numFmtId="0" fontId="47" fillId="13" borderId="0" xfId="6" applyFont="1" applyFill="1"/>
    <xf numFmtId="0" fontId="34" fillId="0" borderId="0" xfId="6"/>
    <xf numFmtId="0" fontId="48" fillId="13" borderId="0" xfId="6" applyFont="1" applyFill="1"/>
    <xf numFmtId="0" fontId="48" fillId="13" borderId="0" xfId="6" applyFont="1" applyFill="1" applyProtection="1">
      <protection locked="0"/>
    </xf>
    <xf numFmtId="0" fontId="57" fillId="13" borderId="0" xfId="6" applyFont="1" applyFill="1"/>
    <xf numFmtId="0" fontId="48" fillId="0" borderId="0" xfId="6" applyFont="1"/>
    <xf numFmtId="0" fontId="24" fillId="0" borderId="47" xfId="6" applyFont="1" applyBorder="1" applyAlignment="1">
      <alignment horizontal="left"/>
    </xf>
    <xf numFmtId="0" fontId="24" fillId="0" borderId="48" xfId="6" applyFont="1" applyBorder="1" applyAlignment="1">
      <alignment horizontal="center"/>
    </xf>
    <xf numFmtId="0" fontId="24" fillId="0" borderId="49" xfId="6" applyFont="1" applyBorder="1" applyAlignment="1" applyProtection="1">
      <alignment horizontal="center"/>
      <protection locked="0"/>
    </xf>
    <xf numFmtId="0" fontId="24" fillId="0" borderId="50" xfId="6" applyFont="1" applyBorder="1" applyAlignment="1" applyProtection="1">
      <alignment horizontal="center"/>
      <protection locked="0"/>
    </xf>
    <xf numFmtId="0" fontId="24" fillId="14" borderId="50" xfId="6" applyFont="1" applyFill="1" applyBorder="1" applyAlignment="1" applyProtection="1">
      <alignment horizontal="center"/>
      <protection locked="0"/>
    </xf>
    <xf numFmtId="0" fontId="24" fillId="0" borderId="51" xfId="6" applyFont="1" applyBorder="1" applyAlignment="1" applyProtection="1">
      <alignment horizontal="center"/>
      <protection locked="0"/>
    </xf>
    <xf numFmtId="0" fontId="24" fillId="15" borderId="52" xfId="6" applyFont="1" applyFill="1" applyBorder="1" applyAlignment="1">
      <alignment horizontal="center"/>
    </xf>
    <xf numFmtId="0" fontId="24" fillId="15" borderId="8" xfId="6" applyFont="1" applyFill="1" applyBorder="1" applyAlignment="1">
      <alignment horizontal="center"/>
    </xf>
    <xf numFmtId="0" fontId="49" fillId="0" borderId="0" xfId="6" applyFont="1" applyAlignment="1">
      <alignment horizontal="center"/>
    </xf>
    <xf numFmtId="0" fontId="48" fillId="0" borderId="37" xfId="6" applyFont="1" applyBorder="1" applyAlignment="1">
      <alignment horizontal="center" vertical="top" textRotation="180" wrapText="1"/>
    </xf>
    <xf numFmtId="0" fontId="48" fillId="0" borderId="34" xfId="6" applyFont="1" applyBorder="1" applyAlignment="1" applyProtection="1">
      <alignment horizontal="center" vertical="top" textRotation="180"/>
      <protection locked="0"/>
    </xf>
    <xf numFmtId="0" fontId="48" fillId="0" borderId="53" xfId="6" applyFont="1" applyBorder="1" applyAlignment="1">
      <alignment horizontal="center" vertical="top" textRotation="180" wrapText="1"/>
    </xf>
    <xf numFmtId="0" fontId="48" fillId="0" borderId="35" xfId="6" applyFont="1" applyBorder="1" applyAlignment="1">
      <alignment horizontal="center" vertical="top" textRotation="180" wrapText="1"/>
    </xf>
    <xf numFmtId="0" fontId="24" fillId="15" borderId="39" xfId="6" applyFont="1" applyFill="1" applyBorder="1" applyAlignment="1">
      <alignment horizontal="center" textRotation="90"/>
    </xf>
    <xf numFmtId="0" fontId="24" fillId="15" borderId="29" xfId="6" applyFont="1" applyFill="1" applyBorder="1" applyAlignment="1">
      <alignment horizontal="center" textRotation="90"/>
    </xf>
    <xf numFmtId="0" fontId="24" fillId="0" borderId="0" xfId="6" applyFont="1" applyAlignment="1">
      <alignment horizontal="left" vertical="center"/>
    </xf>
    <xf numFmtId="0" fontId="29" fillId="0" borderId="29" xfId="6" applyFont="1" applyBorder="1" applyAlignment="1" applyProtection="1">
      <alignment horizontal="center"/>
      <protection locked="0"/>
    </xf>
    <xf numFmtId="0" fontId="29" fillId="0" borderId="7" xfId="6" applyFont="1" applyBorder="1" applyAlignment="1" applyProtection="1">
      <alignment horizontal="center"/>
      <protection locked="0"/>
    </xf>
    <xf numFmtId="0" fontId="24" fillId="15" borderId="28" xfId="6" applyFont="1" applyFill="1" applyBorder="1" applyAlignment="1">
      <alignment horizontal="center"/>
    </xf>
    <xf numFmtId="9" fontId="24" fillId="15" borderId="8" xfId="6" applyNumberFormat="1" applyFont="1" applyFill="1" applyBorder="1" applyAlignment="1">
      <alignment horizontal="center"/>
    </xf>
    <xf numFmtId="0" fontId="29" fillId="0" borderId="8" xfId="6" applyFont="1" applyBorder="1" applyAlignment="1" applyProtection="1">
      <alignment horizontal="center"/>
      <protection locked="0"/>
    </xf>
    <xf numFmtId="0" fontId="29" fillId="0" borderId="1" xfId="6" applyFont="1" applyBorder="1" applyAlignment="1" applyProtection="1">
      <alignment horizontal="center"/>
      <protection locked="0"/>
    </xf>
    <xf numFmtId="0" fontId="24" fillId="15" borderId="21" xfId="6" applyFont="1" applyFill="1" applyBorder="1" applyAlignment="1">
      <alignment horizontal="center"/>
    </xf>
    <xf numFmtId="0" fontId="29" fillId="0" borderId="2" xfId="6" applyFont="1" applyBorder="1" applyAlignment="1" applyProtection="1">
      <alignment horizontal="center"/>
      <protection locked="0"/>
    </xf>
    <xf numFmtId="0" fontId="29" fillId="0" borderId="12" xfId="6" applyFont="1" applyBorder="1" applyAlignment="1" applyProtection="1">
      <alignment horizontal="center"/>
      <protection locked="0"/>
    </xf>
    <xf numFmtId="0" fontId="24" fillId="15" borderId="54" xfId="6" applyFont="1" applyFill="1" applyBorder="1" applyAlignment="1">
      <alignment horizontal="center"/>
    </xf>
    <xf numFmtId="0" fontId="24" fillId="0" borderId="26" xfId="6" applyFont="1" applyBorder="1" applyAlignment="1">
      <alignment horizontal="center"/>
    </xf>
    <xf numFmtId="0" fontId="24" fillId="0" borderId="18" xfId="6" applyFont="1" applyBorder="1" applyAlignment="1">
      <alignment horizontal="center"/>
    </xf>
    <xf numFmtId="0" fontId="24" fillId="0" borderId="41" xfId="6" applyFont="1" applyBorder="1" applyAlignment="1">
      <alignment horizontal="center"/>
    </xf>
    <xf numFmtId="0" fontId="24" fillId="15" borderId="55" xfId="6" applyFont="1" applyFill="1" applyBorder="1" applyAlignment="1">
      <alignment horizontal="center"/>
    </xf>
    <xf numFmtId="0" fontId="24" fillId="0" borderId="56" xfId="6" applyFont="1" applyBorder="1" applyAlignment="1">
      <alignment vertical="top"/>
    </xf>
    <xf numFmtId="0" fontId="48" fillId="0" borderId="57" xfId="6" applyFont="1" applyBorder="1" applyAlignment="1">
      <alignment vertical="top"/>
    </xf>
    <xf numFmtId="0" fontId="24" fillId="0" borderId="44" xfId="6" applyFont="1" applyBorder="1" applyAlignment="1">
      <alignment horizontal="center"/>
    </xf>
    <xf numFmtId="0" fontId="24" fillId="0" borderId="58" xfId="6" applyFont="1" applyBorder="1" applyAlignment="1">
      <alignment horizontal="center"/>
    </xf>
    <xf numFmtId="0" fontId="24" fillId="0" borderId="43" xfId="6" applyFont="1" applyBorder="1" applyAlignment="1">
      <alignment horizontal="center"/>
    </xf>
    <xf numFmtId="0" fontId="24" fillId="15" borderId="59" xfId="6" applyFont="1" applyFill="1" applyBorder="1" applyAlignment="1">
      <alignment horizontal="center"/>
    </xf>
    <xf numFmtId="0" fontId="49" fillId="13" borderId="0" xfId="6" applyFont="1" applyFill="1"/>
    <xf numFmtId="0" fontId="21" fillId="15" borderId="47" xfId="6" applyFont="1" applyFill="1" applyBorder="1"/>
    <xf numFmtId="0" fontId="21" fillId="15" borderId="60" xfId="6" applyFont="1" applyFill="1" applyBorder="1"/>
    <xf numFmtId="0" fontId="60" fillId="15" borderId="60" xfId="6" applyFont="1" applyFill="1" applyBorder="1"/>
    <xf numFmtId="1" fontId="60" fillId="15" borderId="60" xfId="6" applyNumberFormat="1" applyFont="1" applyFill="1" applyBorder="1"/>
    <xf numFmtId="0" fontId="50" fillId="15" borderId="60" xfId="6" applyFont="1" applyFill="1" applyBorder="1"/>
    <xf numFmtId="0" fontId="52" fillId="15" borderId="60" xfId="6" applyFont="1" applyFill="1" applyBorder="1"/>
    <xf numFmtId="0" fontId="53" fillId="15" borderId="60" xfId="6" applyFont="1" applyFill="1" applyBorder="1"/>
    <xf numFmtId="0" fontId="61" fillId="15" borderId="60" xfId="6" applyFont="1" applyFill="1" applyBorder="1"/>
    <xf numFmtId="0" fontId="21" fillId="15" borderId="61" xfId="6" applyFont="1" applyFill="1" applyBorder="1"/>
    <xf numFmtId="0" fontId="50" fillId="15" borderId="47" xfId="6" applyFont="1" applyFill="1" applyBorder="1" applyAlignment="1">
      <alignment horizontal="left"/>
    </xf>
    <xf numFmtId="0" fontId="50" fillId="15" borderId="60" xfId="6" applyFont="1" applyFill="1" applyBorder="1" applyAlignment="1">
      <alignment horizontal="left"/>
    </xf>
    <xf numFmtId="0" fontId="52" fillId="15" borderId="60" xfId="6" applyFont="1" applyFill="1" applyBorder="1" applyAlignment="1">
      <alignment horizontal="left"/>
    </xf>
    <xf numFmtId="0" fontId="49" fillId="15" borderId="61" xfId="6" applyFont="1" applyFill="1" applyBorder="1"/>
    <xf numFmtId="0" fontId="49" fillId="0" borderId="0" xfId="6" applyFont="1"/>
    <xf numFmtId="0" fontId="17" fillId="15" borderId="62" xfId="6" applyFont="1" applyFill="1" applyBorder="1"/>
    <xf numFmtId="0" fontId="17" fillId="15" borderId="0" xfId="6" applyFont="1" applyFill="1"/>
    <xf numFmtId="0" fontId="58" fillId="15" borderId="0" xfId="6" applyFont="1" applyFill="1"/>
    <xf numFmtId="1" fontId="58" fillId="15" borderId="0" xfId="6" applyNumberFormat="1" applyFont="1" applyFill="1"/>
    <xf numFmtId="0" fontId="21" fillId="15" borderId="0" xfId="6" applyFont="1" applyFill="1"/>
    <xf numFmtId="0" fontId="58" fillId="15" borderId="40" xfId="6" applyFont="1" applyFill="1" applyBorder="1"/>
    <xf numFmtId="1" fontId="58" fillId="15" borderId="40" xfId="6" applyNumberFormat="1" applyFont="1" applyFill="1" applyBorder="1"/>
    <xf numFmtId="0" fontId="17" fillId="15" borderId="63" xfId="6" applyFont="1" applyFill="1" applyBorder="1"/>
    <xf numFmtId="0" fontId="34" fillId="15" borderId="62" xfId="6" applyFill="1" applyBorder="1"/>
    <xf numFmtId="0" fontId="34" fillId="15" borderId="0" xfId="6" applyFill="1"/>
    <xf numFmtId="0" fontId="50" fillId="15" borderId="0" xfId="6" applyFont="1" applyFill="1" applyAlignment="1">
      <alignment horizontal="left"/>
    </xf>
    <xf numFmtId="0" fontId="50" fillId="15" borderId="0" xfId="6" applyFont="1" applyFill="1"/>
    <xf numFmtId="0" fontId="53" fillId="15" borderId="0" xfId="6" applyFont="1" applyFill="1"/>
    <xf numFmtId="0" fontId="52" fillId="15" borderId="0" xfId="6" applyFont="1" applyFill="1"/>
    <xf numFmtId="0" fontId="58" fillId="16" borderId="40" xfId="6" applyFont="1" applyFill="1" applyBorder="1"/>
    <xf numFmtId="0" fontId="34" fillId="15" borderId="63" xfId="6" applyFill="1" applyBorder="1"/>
    <xf numFmtId="0" fontId="59" fillId="15" borderId="0" xfId="6" applyFont="1" applyFill="1"/>
    <xf numFmtId="0" fontId="21" fillId="16" borderId="0" xfId="6" applyFont="1" applyFill="1"/>
    <xf numFmtId="0" fontId="17" fillId="15" borderId="56" xfId="6" applyFont="1" applyFill="1" applyBorder="1"/>
    <xf numFmtId="0" fontId="17" fillId="15" borderId="40" xfId="6" applyFont="1" applyFill="1" applyBorder="1"/>
    <xf numFmtId="0" fontId="53" fillId="15" borderId="40" xfId="6" applyFont="1" applyFill="1" applyBorder="1"/>
    <xf numFmtId="0" fontId="59" fillId="15" borderId="40" xfId="6" applyFont="1" applyFill="1" applyBorder="1"/>
    <xf numFmtId="0" fontId="17" fillId="16" borderId="40" xfId="6" applyFont="1" applyFill="1" applyBorder="1"/>
    <xf numFmtId="0" fontId="17" fillId="15" borderId="57" xfId="6" applyFont="1" applyFill="1" applyBorder="1"/>
    <xf numFmtId="0" fontId="34" fillId="15" borderId="56" xfId="6" applyFill="1" applyBorder="1"/>
    <xf numFmtId="0" fontId="34" fillId="15" borderId="40" xfId="6" applyFill="1" applyBorder="1"/>
    <xf numFmtId="0" fontId="34" fillId="15" borderId="57" xfId="6" applyFill="1" applyBorder="1"/>
    <xf numFmtId="0" fontId="49" fillId="16" borderId="9" xfId="6" applyFont="1" applyFill="1" applyBorder="1"/>
    <xf numFmtId="0" fontId="71" fillId="16" borderId="10" xfId="0" applyFont="1" applyFill="1" applyBorder="1"/>
    <xf numFmtId="0" fontId="51" fillId="16" borderId="12" xfId="6" applyFont="1" applyFill="1" applyBorder="1"/>
    <xf numFmtId="0" fontId="85" fillId="16" borderId="10" xfId="6" applyFont="1" applyFill="1" applyBorder="1"/>
    <xf numFmtId="1" fontId="85" fillId="16" borderId="10" xfId="6" applyNumberFormat="1" applyFont="1" applyFill="1" applyBorder="1" applyAlignment="1">
      <alignment vertical="center"/>
    </xf>
    <xf numFmtId="0" fontId="86" fillId="16" borderId="0" xfId="6" applyFont="1" applyFill="1"/>
    <xf numFmtId="1" fontId="86" fillId="16" borderId="0" xfId="6" applyNumberFormat="1" applyFont="1" applyFill="1"/>
    <xf numFmtId="0" fontId="29" fillId="16" borderId="32" xfId="6" applyFont="1" applyFill="1" applyBorder="1"/>
    <xf numFmtId="0" fontId="28" fillId="16" borderId="11" xfId="6" applyFont="1" applyFill="1" applyBorder="1"/>
    <xf numFmtId="0" fontId="28" fillId="3" borderId="0" xfId="6" applyFont="1" applyFill="1"/>
    <xf numFmtId="0" fontId="85" fillId="16" borderId="32" xfId="6" applyFont="1" applyFill="1" applyBorder="1"/>
    <xf numFmtId="1" fontId="85" fillId="16" borderId="10" xfId="6" applyNumberFormat="1" applyFont="1" applyFill="1" applyBorder="1"/>
    <xf numFmtId="0" fontId="86" fillId="16" borderId="11" xfId="6" applyFont="1" applyFill="1" applyBorder="1"/>
    <xf numFmtId="1" fontId="85" fillId="16" borderId="75" xfId="6" applyNumberFormat="1" applyFont="1" applyFill="1" applyBorder="1"/>
    <xf numFmtId="0" fontId="86" fillId="16" borderId="4" xfId="6" applyFont="1" applyFill="1" applyBorder="1"/>
    <xf numFmtId="0" fontId="86" fillId="16" borderId="29" xfId="6" applyFont="1" applyFill="1" applyBorder="1"/>
    <xf numFmtId="0" fontId="29" fillId="16" borderId="9" xfId="6" applyFont="1" applyFill="1" applyBorder="1" applyAlignment="1">
      <alignment horizontal="left"/>
    </xf>
    <xf numFmtId="0" fontId="29" fillId="16" borderId="10" xfId="6" applyFont="1" applyFill="1" applyBorder="1"/>
    <xf numFmtId="0" fontId="28" fillId="16" borderId="10" xfId="6" applyFont="1" applyFill="1" applyBorder="1"/>
    <xf numFmtId="0" fontId="28" fillId="16" borderId="12" xfId="6" applyFont="1" applyFill="1" applyBorder="1"/>
    <xf numFmtId="0" fontId="29" fillId="16" borderId="32" xfId="6" applyFont="1" applyFill="1" applyBorder="1" applyAlignment="1">
      <alignment horizontal="left"/>
    </xf>
    <xf numFmtId="0" fontId="85" fillId="16" borderId="32" xfId="6" applyFont="1" applyFill="1" applyBorder="1" applyAlignment="1">
      <alignment horizontal="left"/>
    </xf>
    <xf numFmtId="0" fontId="85" fillId="18" borderId="10" xfId="6" applyFont="1" applyFill="1" applyBorder="1" applyAlignment="1">
      <alignment horizontal="left"/>
    </xf>
    <xf numFmtId="1" fontId="85" fillId="18" borderId="10" xfId="6" applyNumberFormat="1" applyFont="1" applyFill="1" applyBorder="1"/>
    <xf numFmtId="0" fontId="85" fillId="16" borderId="75" xfId="6" applyFont="1" applyFill="1" applyBorder="1" applyAlignment="1">
      <alignment horizontal="left"/>
    </xf>
    <xf numFmtId="0" fontId="86" fillId="18" borderId="4" xfId="6" applyFont="1" applyFill="1" applyBorder="1"/>
    <xf numFmtId="1" fontId="86" fillId="18" borderId="4" xfId="6" applyNumberFormat="1" applyFont="1" applyFill="1" applyBorder="1"/>
    <xf numFmtId="0" fontId="28" fillId="16" borderId="29" xfId="6" applyFont="1" applyFill="1" applyBorder="1"/>
    <xf numFmtId="0" fontId="36" fillId="3" borderId="0" xfId="6" applyFont="1" applyFill="1"/>
    <xf numFmtId="0" fontId="31" fillId="3" borderId="0" xfId="6" applyFont="1" applyFill="1"/>
    <xf numFmtId="1" fontId="29" fillId="3" borderId="0" xfId="6" applyNumberFormat="1" applyFont="1" applyFill="1"/>
    <xf numFmtId="1" fontId="28" fillId="3" borderId="0" xfId="6" applyNumberFormat="1" applyFont="1" applyFill="1"/>
    <xf numFmtId="1" fontId="31" fillId="3" borderId="0" xfId="6" applyNumberFormat="1" applyFont="1" applyFill="1"/>
    <xf numFmtId="1" fontId="36" fillId="3" borderId="0" xfId="6" applyNumberFormat="1" applyFont="1" applyFill="1"/>
    <xf numFmtId="0" fontId="71" fillId="0" borderId="0" xfId="0" applyFont="1" applyAlignment="1">
      <alignment vertical="center"/>
    </xf>
    <xf numFmtId="0" fontId="29" fillId="3" borderId="0" xfId="6" applyFont="1" applyFill="1"/>
    <xf numFmtId="0" fontId="28" fillId="13" borderId="0" xfId="6" applyFont="1" applyFill="1"/>
    <xf numFmtId="1" fontId="49" fillId="3" borderId="10" xfId="6" applyNumberFormat="1" applyFont="1" applyFill="1" applyBorder="1" applyAlignment="1">
      <alignment horizontal="center" vertical="center"/>
    </xf>
    <xf numFmtId="1" fontId="49" fillId="3" borderId="0" xfId="6" applyNumberFormat="1" applyFont="1" applyFill="1" applyAlignment="1">
      <alignment horizontal="center" vertical="center"/>
    </xf>
    <xf numFmtId="0" fontId="16" fillId="3" borderId="40" xfId="0" applyFont="1" applyFill="1" applyBorder="1" applyAlignment="1">
      <alignment vertical="center" wrapText="1"/>
    </xf>
    <xf numFmtId="0" fontId="13" fillId="0" borderId="21" xfId="0" applyFont="1" applyBorder="1" applyAlignment="1" applyProtection="1">
      <alignment horizontal="center" vertical="center" wrapText="1"/>
      <protection locked="0"/>
    </xf>
    <xf numFmtId="0" fontId="11" fillId="21" borderId="5" xfId="0" applyFont="1" applyFill="1" applyBorder="1" applyAlignment="1">
      <alignment horizontal="center" vertical="center" wrapText="1"/>
    </xf>
    <xf numFmtId="0" fontId="16" fillId="0" borderId="8" xfId="0" applyFont="1" applyBorder="1" applyAlignment="1">
      <alignment horizontal="center" vertical="center" wrapText="1"/>
    </xf>
    <xf numFmtId="0" fontId="11" fillId="21" borderId="16" xfId="0" applyFont="1" applyFill="1" applyBorder="1" applyAlignment="1">
      <alignment horizontal="center" vertical="center" wrapText="1"/>
    </xf>
    <xf numFmtId="0" fontId="17" fillId="3" borderId="0" xfId="4" applyFont="1" applyFill="1"/>
    <xf numFmtId="0" fontId="55" fillId="3" borderId="0" xfId="4" applyFont="1" applyFill="1"/>
    <xf numFmtId="0" fontId="70" fillId="3" borderId="0" xfId="4" applyFont="1" applyFill="1"/>
    <xf numFmtId="0" fontId="44" fillId="13" borderId="0" xfId="4" applyFont="1" applyFill="1"/>
    <xf numFmtId="0" fontId="17" fillId="13" borderId="0" xfId="6" applyFont="1" applyFill="1" applyAlignment="1">
      <alignment vertical="top"/>
    </xf>
    <xf numFmtId="0" fontId="24" fillId="0" borderId="95" xfId="4" applyFont="1" applyBorder="1" applyAlignment="1" applyProtection="1">
      <alignment horizontal="center"/>
      <protection locked="0"/>
    </xf>
    <xf numFmtId="0" fontId="48" fillId="0" borderId="114" xfId="6" applyFont="1" applyBorder="1" applyAlignment="1">
      <alignment horizontal="left" vertical="top" wrapText="1"/>
    </xf>
    <xf numFmtId="1" fontId="49" fillId="16" borderId="0" xfId="6" applyNumberFormat="1" applyFont="1" applyFill="1" applyAlignment="1">
      <alignment horizontal="center" vertical="center"/>
    </xf>
    <xf numFmtId="0" fontId="50" fillId="3" borderId="10" xfId="6" applyFont="1" applyFill="1" applyBorder="1" applyAlignment="1">
      <alignment horizontal="left"/>
    </xf>
    <xf numFmtId="0" fontId="34" fillId="3" borderId="10" xfId="6" applyFill="1" applyBorder="1"/>
    <xf numFmtId="0" fontId="38" fillId="3" borderId="0" xfId="6" applyFont="1" applyFill="1" applyAlignment="1">
      <alignment horizontal="left"/>
    </xf>
    <xf numFmtId="1" fontId="87" fillId="3" borderId="0" xfId="6" applyNumberFormat="1" applyFont="1" applyFill="1" applyAlignment="1">
      <alignment horizontal="center" vertical="center"/>
    </xf>
    <xf numFmtId="0" fontId="48" fillId="0" borderId="115" xfId="4" quotePrefix="1" applyFont="1" applyBorder="1" applyAlignment="1">
      <alignment horizontal="left" vertical="center" wrapText="1"/>
    </xf>
    <xf numFmtId="0" fontId="87" fillId="3" borderId="0" xfId="6" applyFont="1" applyFill="1" applyAlignment="1">
      <alignment horizontal="left"/>
    </xf>
    <xf numFmtId="1" fontId="87" fillId="3" borderId="0" xfId="6" applyNumberFormat="1" applyFont="1" applyFill="1"/>
    <xf numFmtId="0" fontId="24" fillId="0" borderId="116" xfId="4" applyFont="1" applyBorder="1" applyAlignment="1" applyProtection="1">
      <alignment horizontal="center"/>
      <protection locked="0"/>
    </xf>
    <xf numFmtId="0" fontId="48" fillId="0" borderId="117" xfId="4" quotePrefix="1" applyFont="1" applyBorder="1" applyAlignment="1">
      <alignment horizontal="left" vertical="center" wrapText="1"/>
    </xf>
    <xf numFmtId="1" fontId="33" fillId="3" borderId="0" xfId="6" applyNumberFormat="1" applyFont="1" applyFill="1"/>
    <xf numFmtId="0" fontId="17" fillId="3" borderId="0" xfId="6" applyFont="1" applyFill="1" applyAlignment="1">
      <alignment vertical="center"/>
    </xf>
    <xf numFmtId="0" fontId="88" fillId="3" borderId="0" xfId="6" applyFont="1" applyFill="1"/>
    <xf numFmtId="0" fontId="65" fillId="0" borderId="0" xfId="0" applyFont="1" applyAlignment="1">
      <alignment vertical="center"/>
    </xf>
    <xf numFmtId="0" fontId="49" fillId="3" borderId="0" xfId="6" applyFont="1" applyFill="1" applyAlignment="1">
      <alignment horizontal="center"/>
    </xf>
    <xf numFmtId="0" fontId="24" fillId="3" borderId="0" xfId="6" applyFont="1" applyFill="1" applyAlignment="1">
      <alignment horizontal="left" vertical="center"/>
    </xf>
    <xf numFmtId="0" fontId="11" fillId="2" borderId="1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4" fillId="22" borderId="120" xfId="0" applyFont="1" applyFill="1" applyBorder="1" applyAlignment="1">
      <alignment horizontal="center" vertical="center" wrapText="1"/>
    </xf>
    <xf numFmtId="0" fontId="14" fillId="22" borderId="121" xfId="0" applyFont="1" applyFill="1" applyBorder="1" applyAlignment="1">
      <alignment horizontal="center" vertical="center" wrapText="1"/>
    </xf>
    <xf numFmtId="0" fontId="14" fillId="22" borderId="122" xfId="0" applyFont="1" applyFill="1" applyBorder="1" applyAlignment="1">
      <alignment horizontal="center" vertical="center" wrapText="1"/>
    </xf>
    <xf numFmtId="0" fontId="16" fillId="0" borderId="22" xfId="0" quotePrefix="1" applyFont="1" applyBorder="1" applyAlignment="1">
      <alignment horizontal="center" vertical="center"/>
    </xf>
    <xf numFmtId="0" fontId="13" fillId="0" borderId="23" xfId="0" applyFont="1" applyBorder="1" applyAlignment="1">
      <alignment horizontal="center" vertical="center" wrapText="1"/>
    </xf>
    <xf numFmtId="0" fontId="14" fillId="5" borderId="65"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6" fillId="4" borderId="20" xfId="0" applyFont="1" applyFill="1" applyBorder="1" applyAlignment="1">
      <alignment horizontal="center" vertical="center"/>
    </xf>
    <xf numFmtId="0" fontId="13" fillId="0" borderId="7" xfId="0" applyFont="1" applyBorder="1" applyAlignment="1">
      <alignment horizontal="center" vertical="center" wrapText="1"/>
    </xf>
    <xf numFmtId="0" fontId="49" fillId="16" borderId="34" xfId="0" applyFont="1" applyFill="1" applyBorder="1" applyAlignment="1">
      <alignment horizontal="center" vertical="center" wrapText="1"/>
    </xf>
    <xf numFmtId="0" fontId="49" fillId="16" borderId="36"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3" fillId="0" borderId="23" xfId="0" applyFont="1" applyBorder="1" applyAlignment="1">
      <alignment horizontal="center" vertical="center" wrapText="1"/>
    </xf>
    <xf numFmtId="0" fontId="69" fillId="3" borderId="0" xfId="0" applyFont="1" applyFill="1" applyAlignment="1">
      <alignment vertical="center" wrapText="1"/>
    </xf>
    <xf numFmtId="0" fontId="16" fillId="5" borderId="2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12" xfId="0" applyFont="1" applyBorder="1" applyAlignment="1">
      <alignment horizontal="center" vertical="center" wrapText="1"/>
    </xf>
    <xf numFmtId="0" fontId="11" fillId="21" borderId="14"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1" fillId="21" borderId="13" xfId="0" applyFont="1" applyFill="1" applyBorder="1" applyAlignment="1">
      <alignment horizontal="center" vertical="center" wrapText="1"/>
    </xf>
    <xf numFmtId="0" fontId="40" fillId="3" borderId="0" xfId="2" applyFill="1" applyAlignment="1">
      <alignment horizontal="left" vertical="center"/>
    </xf>
    <xf numFmtId="0" fontId="0" fillId="3" borderId="0" xfId="0" applyFill="1" applyAlignment="1">
      <alignment horizontal="right" vertical="center"/>
    </xf>
    <xf numFmtId="0" fontId="14" fillId="5" borderId="13" xfId="0" applyFont="1" applyFill="1" applyBorder="1" applyAlignment="1">
      <alignment horizontal="center" vertical="center" wrapText="1"/>
    </xf>
    <xf numFmtId="0" fontId="0" fillId="3" borderId="0" xfId="0" applyFill="1" applyAlignment="1">
      <alignment horizontal="left" vertical="top" wrapText="1"/>
    </xf>
    <xf numFmtId="0" fontId="66" fillId="3" borderId="0" xfId="0" applyFont="1" applyFill="1" applyAlignment="1">
      <alignment horizontal="center"/>
    </xf>
    <xf numFmtId="0" fontId="67" fillId="3" borderId="0" xfId="0" applyFont="1" applyFill="1" applyAlignment="1">
      <alignment horizontal="center"/>
    </xf>
    <xf numFmtId="0" fontId="0" fillId="3" borderId="0" xfId="0" applyFill="1" applyAlignment="1">
      <alignment horizontal="left"/>
    </xf>
    <xf numFmtId="0" fontId="0" fillId="3" borderId="0" xfId="0" applyFill="1" applyAlignment="1">
      <alignment horizontal="left" vertical="center"/>
    </xf>
    <xf numFmtId="0" fontId="0" fillId="3" borderId="0" xfId="0" applyFill="1" applyAlignment="1">
      <alignment horizontal="left" wrapText="1"/>
    </xf>
    <xf numFmtId="0" fontId="69" fillId="3" borderId="0" xfId="0" applyFont="1" applyFill="1" applyAlignment="1">
      <alignment horizontal="left" vertical="center" wrapText="1"/>
    </xf>
    <xf numFmtId="0" fontId="0" fillId="3" borderId="0" xfId="0" applyFill="1" applyAlignment="1">
      <alignment horizontal="left" vertical="center" wrapText="1"/>
    </xf>
    <xf numFmtId="0" fontId="1" fillId="3" borderId="0" xfId="0" applyFont="1" applyFill="1" applyAlignment="1">
      <alignment horizontal="center"/>
    </xf>
    <xf numFmtId="0" fontId="22" fillId="10" borderId="108" xfId="0" applyFont="1" applyFill="1" applyBorder="1" applyAlignment="1">
      <alignment horizontal="center" vertical="center" wrapText="1"/>
    </xf>
    <xf numFmtId="0" fontId="22" fillId="10" borderId="109" xfId="0" applyFont="1" applyFill="1" applyBorder="1" applyAlignment="1">
      <alignment horizontal="center" vertical="center" wrapText="1"/>
    </xf>
    <xf numFmtId="0" fontId="40" fillId="10" borderId="108" xfId="2" applyFill="1" applyBorder="1" applyAlignment="1">
      <alignment horizontal="center" vertical="center" wrapText="1"/>
    </xf>
    <xf numFmtId="0" fontId="40" fillId="10" borderId="109" xfId="2" applyFill="1" applyBorder="1" applyAlignment="1">
      <alignment horizontal="center" vertical="center" wrapText="1"/>
    </xf>
    <xf numFmtId="0" fontId="40" fillId="0" borderId="108" xfId="2" applyBorder="1" applyAlignment="1">
      <alignment horizontal="center" vertical="center" wrapText="1"/>
    </xf>
    <xf numFmtId="0" fontId="40" fillId="0" borderId="109" xfId="2" applyBorder="1" applyAlignment="1">
      <alignment horizontal="center" vertical="center" wrapText="1"/>
    </xf>
    <xf numFmtId="0" fontId="40" fillId="0" borderId="111" xfId="2" applyBorder="1" applyAlignment="1">
      <alignment horizontal="center" vertical="center" wrapText="1"/>
    </xf>
    <xf numFmtId="0" fontId="40" fillId="0" borderId="112" xfId="2" applyBorder="1" applyAlignment="1">
      <alignment horizontal="center" vertical="center" wrapText="1"/>
    </xf>
    <xf numFmtId="0" fontId="40" fillId="0" borderId="113" xfId="2" applyBorder="1" applyAlignment="1">
      <alignment horizontal="center" vertical="center" wrapText="1"/>
    </xf>
    <xf numFmtId="0" fontId="40" fillId="0" borderId="71" xfId="2" applyBorder="1" applyAlignment="1">
      <alignment horizontal="center" vertical="center" wrapText="1"/>
    </xf>
    <xf numFmtId="0" fontId="40" fillId="0" borderId="72" xfId="2" applyBorder="1" applyAlignment="1">
      <alignment horizontal="center" vertical="center" wrapText="1"/>
    </xf>
    <xf numFmtId="0" fontId="40" fillId="0" borderId="73" xfId="2" applyBorder="1" applyAlignment="1">
      <alignment horizontal="center" vertical="center" wrapText="1"/>
    </xf>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22" fillId="0" borderId="71" xfId="0" applyFont="1" applyBorder="1" applyAlignment="1">
      <alignment horizontal="center" vertical="top" wrapText="1"/>
    </xf>
    <xf numFmtId="0" fontId="22" fillId="0" borderId="72" xfId="0" applyFont="1" applyBorder="1" applyAlignment="1">
      <alignment horizontal="center" vertical="top" wrapText="1"/>
    </xf>
    <xf numFmtId="0" fontId="22" fillId="0" borderId="73" xfId="0" applyFont="1" applyBorder="1" applyAlignment="1">
      <alignment horizontal="center" vertical="top" wrapText="1"/>
    </xf>
    <xf numFmtId="0" fontId="19" fillId="9" borderId="108" xfId="0" applyFont="1" applyFill="1" applyBorder="1" applyAlignment="1">
      <alignment horizontal="center" vertical="center" wrapText="1"/>
    </xf>
    <xf numFmtId="0" fontId="19" fillId="9" borderId="109" xfId="0" applyFont="1" applyFill="1" applyBorder="1" applyAlignment="1">
      <alignment horizontal="center" vertical="center" wrapText="1"/>
    </xf>
    <xf numFmtId="0" fontId="18" fillId="3" borderId="0" xfId="0" applyFont="1" applyFill="1" applyAlignment="1">
      <alignment horizontal="center"/>
    </xf>
    <xf numFmtId="0" fontId="6" fillId="3" borderId="0" xfId="0" applyFont="1" applyFill="1" applyAlignment="1">
      <alignment horizont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6"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8" fillId="3" borderId="0" xfId="0" applyFont="1" applyFill="1" applyAlignment="1">
      <alignment horizontal="center" vertical="center"/>
    </xf>
    <xf numFmtId="0" fontId="73" fillId="16" borderId="17" xfId="0" applyFont="1" applyFill="1" applyBorder="1" applyAlignment="1">
      <alignment horizontal="center"/>
    </xf>
    <xf numFmtId="0" fontId="73" fillId="16" borderId="18" xfId="0" applyFont="1" applyFill="1" applyBorder="1" applyAlignment="1">
      <alignment horizontal="center"/>
    </xf>
    <xf numFmtId="0" fontId="73" fillId="16" borderId="19" xfId="0" applyFont="1" applyFill="1" applyBorder="1" applyAlignment="1">
      <alignment horizontal="center"/>
    </xf>
    <xf numFmtId="0" fontId="73" fillId="16" borderId="123" xfId="0" applyFont="1" applyFill="1" applyBorder="1" applyAlignment="1">
      <alignment horizontal="center"/>
    </xf>
    <xf numFmtId="0" fontId="73" fillId="16" borderId="50" xfId="0" applyFont="1" applyFill="1" applyBorder="1" applyAlignment="1">
      <alignment horizontal="center"/>
    </xf>
    <xf numFmtId="0" fontId="73" fillId="16" borderId="124" xfId="0" applyFont="1" applyFill="1" applyBorder="1" applyAlignment="1">
      <alignment horizontal="center"/>
    </xf>
    <xf numFmtId="0" fontId="73" fillId="16" borderId="47" xfId="0" applyFont="1" applyFill="1" applyBorder="1" applyAlignment="1">
      <alignment horizontal="center"/>
    </xf>
    <xf numFmtId="0" fontId="73" fillId="16" borderId="60" xfId="0" applyFont="1" applyFill="1" applyBorder="1" applyAlignment="1">
      <alignment horizontal="center"/>
    </xf>
    <xf numFmtId="0" fontId="73" fillId="16" borderId="61" xfId="0" applyFont="1" applyFill="1" applyBorder="1" applyAlignment="1">
      <alignment horizontal="center"/>
    </xf>
    <xf numFmtId="1" fontId="49" fillId="0" borderId="37" xfId="6" applyNumberFormat="1" applyFont="1" applyBorder="1" applyAlignment="1">
      <alignment horizontal="center"/>
    </xf>
    <xf numFmtId="1" fontId="49" fillId="0" borderId="39" xfId="6" applyNumberFormat="1" applyFont="1" applyBorder="1" applyAlignment="1">
      <alignment horizontal="center"/>
    </xf>
    <xf numFmtId="0" fontId="48" fillId="0" borderId="27" xfId="6" applyFont="1" applyBorder="1" applyAlignment="1" applyProtection="1">
      <alignment vertical="top"/>
      <protection locked="0"/>
    </xf>
    <xf numFmtId="0" fontId="48" fillId="0" borderId="28" xfId="6" applyFont="1" applyBorder="1" applyAlignment="1" applyProtection="1">
      <alignment vertical="top"/>
      <protection locked="0"/>
    </xf>
    <xf numFmtId="0" fontId="24" fillId="0" borderId="17" xfId="6" applyFont="1" applyBorder="1" applyAlignment="1">
      <alignment vertical="top" wrapText="1"/>
    </xf>
    <xf numFmtId="0" fontId="24" fillId="0" borderId="19" xfId="6" applyFont="1" applyBorder="1" applyAlignment="1">
      <alignment vertical="top" wrapText="1"/>
    </xf>
    <xf numFmtId="0" fontId="50" fillId="15" borderId="0" xfId="6" applyFont="1" applyFill="1" applyAlignment="1">
      <alignment horizontal="left" vertical="top" wrapText="1"/>
    </xf>
    <xf numFmtId="0" fontId="51" fillId="0" borderId="0" xfId="6" applyFont="1"/>
    <xf numFmtId="0" fontId="51" fillId="0" borderId="40" xfId="6" applyFont="1" applyBorder="1"/>
    <xf numFmtId="0" fontId="24" fillId="0" borderId="33" xfId="6" applyFont="1" applyBorder="1" applyAlignment="1">
      <alignment horizontal="left"/>
    </xf>
    <xf numFmtId="0" fontId="24" fillId="0" borderId="35" xfId="6" applyFont="1" applyBorder="1" applyAlignment="1">
      <alignment horizontal="left"/>
    </xf>
    <xf numFmtId="1" fontId="49" fillId="0" borderId="37" xfId="4" applyNumberFormat="1" applyFont="1" applyBorder="1" applyAlignment="1">
      <alignment horizontal="center"/>
    </xf>
    <xf numFmtId="1" fontId="49" fillId="0" borderId="39" xfId="4" applyNumberFormat="1" applyFont="1" applyBorder="1" applyAlignment="1">
      <alignment horizontal="center"/>
    </xf>
    <xf numFmtId="0" fontId="48" fillId="0" borderId="27" xfId="4" applyFont="1" applyBorder="1" applyAlignment="1" applyProtection="1">
      <alignment vertical="top"/>
      <protection locked="0"/>
    </xf>
    <xf numFmtId="0" fontId="48" fillId="0" borderId="28" xfId="4" applyFont="1" applyBorder="1" applyAlignment="1" applyProtection="1">
      <alignment vertical="top"/>
      <protection locked="0"/>
    </xf>
    <xf numFmtId="0" fontId="24" fillId="0" borderId="17" xfId="4" applyFont="1" applyBorder="1" applyAlignment="1">
      <alignment vertical="top" wrapText="1"/>
    </xf>
    <xf numFmtId="0" fontId="24" fillId="0" borderId="19" xfId="4" applyFont="1" applyBorder="1" applyAlignment="1">
      <alignment vertical="top" wrapText="1"/>
    </xf>
    <xf numFmtId="0" fontId="50" fillId="15" borderId="0" xfId="4" applyFont="1" applyFill="1" applyAlignment="1">
      <alignment horizontal="center" vertical="top" wrapText="1"/>
    </xf>
    <xf numFmtId="0" fontId="50" fillId="15" borderId="63" xfId="4" applyFont="1" applyFill="1" applyBorder="1" applyAlignment="1">
      <alignment horizontal="center" vertical="top" wrapText="1"/>
    </xf>
    <xf numFmtId="0" fontId="62" fillId="15" borderId="0" xfId="4" applyFont="1" applyFill="1" applyAlignment="1">
      <alignment horizontal="center"/>
    </xf>
    <xf numFmtId="0" fontId="24" fillId="0" borderId="33" xfId="4" applyFont="1" applyBorder="1" applyAlignment="1">
      <alignment horizontal="left"/>
    </xf>
    <xf numFmtId="0" fontId="24" fillId="0" borderId="35" xfId="4" applyFont="1" applyBorder="1" applyAlignment="1">
      <alignment horizontal="left"/>
    </xf>
    <xf numFmtId="0" fontId="50" fillId="15" borderId="62" xfId="4" applyFont="1" applyFill="1" applyBorder="1" applyAlignment="1">
      <alignment horizontal="center" vertical="top" wrapText="1"/>
    </xf>
    <xf numFmtId="1" fontId="49" fillId="3" borderId="9" xfId="6" applyNumberFormat="1" applyFont="1" applyFill="1" applyBorder="1" applyAlignment="1">
      <alignment horizontal="center" vertical="center"/>
    </xf>
    <xf numFmtId="1" fontId="49" fillId="3" borderId="12" xfId="6" applyNumberFormat="1" applyFont="1" applyFill="1" applyBorder="1" applyAlignment="1">
      <alignment horizontal="center" vertical="center"/>
    </xf>
    <xf numFmtId="1" fontId="49" fillId="3" borderId="75" xfId="6" applyNumberFormat="1" applyFont="1" applyFill="1" applyBorder="1" applyAlignment="1">
      <alignment horizontal="center" vertical="center"/>
    </xf>
    <xf numFmtId="1" fontId="49" fillId="3" borderId="29" xfId="6" applyNumberFormat="1" applyFont="1" applyFill="1" applyBorder="1" applyAlignment="1">
      <alignment horizontal="center" vertical="center"/>
    </xf>
    <xf numFmtId="0" fontId="48" fillId="0" borderId="79" xfId="6" applyFont="1" applyBorder="1" applyAlignment="1" applyProtection="1">
      <alignment horizontal="center" vertical="center" textRotation="90"/>
      <protection locked="0"/>
    </xf>
    <xf numFmtId="0" fontId="48" fillId="0" borderId="86" xfId="6" applyFont="1" applyBorder="1" applyAlignment="1" applyProtection="1">
      <alignment horizontal="center" vertical="center" textRotation="90"/>
      <protection locked="0"/>
    </xf>
    <xf numFmtId="0" fontId="48" fillId="0" borderId="80" xfId="6" applyFont="1" applyBorder="1" applyAlignment="1" applyProtection="1">
      <alignment horizontal="center" vertical="center" textRotation="90"/>
      <protection locked="0"/>
    </xf>
    <xf numFmtId="0" fontId="48" fillId="0" borderId="87" xfId="6" applyFont="1" applyBorder="1" applyAlignment="1" applyProtection="1">
      <alignment horizontal="center" vertical="center" textRotation="90"/>
      <protection locked="0"/>
    </xf>
    <xf numFmtId="0" fontId="24" fillId="0" borderId="81" xfId="6" applyFont="1" applyBorder="1" applyAlignment="1">
      <alignment horizontal="center" vertical="center" textRotation="90" wrapText="1"/>
    </xf>
    <xf numFmtId="0" fontId="24" fillId="0" borderId="88" xfId="6" applyFont="1" applyBorder="1" applyAlignment="1">
      <alignment horizontal="center" vertical="center" textRotation="90" wrapText="1"/>
    </xf>
    <xf numFmtId="0" fontId="24" fillId="0" borderId="82" xfId="6" applyFont="1" applyBorder="1" applyAlignment="1">
      <alignment horizontal="center" vertical="center" textRotation="90"/>
    </xf>
    <xf numFmtId="0" fontId="24" fillId="0" borderId="89" xfId="6" applyFont="1" applyBorder="1" applyAlignment="1">
      <alignment horizontal="center" vertical="center" textRotation="90"/>
    </xf>
    <xf numFmtId="43" fontId="50" fillId="18" borderId="0" xfId="5" applyFont="1" applyFill="1" applyBorder="1" applyAlignment="1">
      <alignment horizontal="center" vertical="center" wrapText="1"/>
    </xf>
    <xf numFmtId="1" fontId="49" fillId="0" borderId="0" xfId="6" applyNumberFormat="1" applyFont="1" applyAlignment="1">
      <alignment horizontal="center" vertical="center"/>
    </xf>
    <xf numFmtId="0" fontId="50" fillId="18" borderId="0" xfId="6" applyFont="1" applyFill="1" applyAlignment="1">
      <alignment horizontal="center"/>
    </xf>
    <xf numFmtId="1" fontId="49" fillId="3" borderId="0" xfId="6" applyNumberFormat="1" applyFont="1" applyFill="1" applyAlignment="1">
      <alignment horizontal="center" vertical="center"/>
    </xf>
    <xf numFmtId="0" fontId="50" fillId="16" borderId="32" xfId="6" applyFont="1" applyFill="1" applyBorder="1" applyAlignment="1">
      <alignment horizontal="center" vertical="center"/>
    </xf>
    <xf numFmtId="0" fontId="50" fillId="16" borderId="0" xfId="6" applyFont="1" applyFill="1" applyAlignment="1">
      <alignment horizontal="center" vertical="center"/>
    </xf>
    <xf numFmtId="0" fontId="50" fillId="16" borderId="11" xfId="6" applyFont="1" applyFill="1" applyBorder="1" applyAlignment="1">
      <alignment horizontal="center" vertical="center"/>
    </xf>
    <xf numFmtId="0" fontId="24" fillId="0" borderId="76" xfId="6" applyFont="1" applyBorder="1" applyAlignment="1">
      <alignment horizontal="center" textRotation="90" wrapText="1"/>
    </xf>
    <xf numFmtId="0" fontId="24" fillId="0" borderId="83" xfId="6" applyFont="1" applyBorder="1" applyAlignment="1">
      <alignment horizontal="center" textRotation="90" wrapText="1"/>
    </xf>
    <xf numFmtId="0" fontId="24" fillId="0" borderId="77" xfId="6" applyFont="1" applyBorder="1" applyAlignment="1">
      <alignment horizontal="right" textRotation="90"/>
    </xf>
    <xf numFmtId="0" fontId="24" fillId="0" borderId="84" xfId="6" applyFont="1" applyBorder="1" applyAlignment="1">
      <alignment horizontal="right" textRotation="90"/>
    </xf>
    <xf numFmtId="0" fontId="48" fillId="0" borderId="78" xfId="6" applyFont="1" applyBorder="1" applyAlignment="1" applyProtection="1">
      <alignment horizontal="center" vertical="center" textRotation="90"/>
      <protection locked="0"/>
    </xf>
    <xf numFmtId="0" fontId="48" fillId="0" borderId="85" xfId="6" applyFont="1" applyBorder="1" applyAlignment="1" applyProtection="1">
      <alignment horizontal="center" vertical="center" textRotation="90"/>
      <protection locked="0"/>
    </xf>
    <xf numFmtId="0" fontId="50" fillId="18" borderId="0" xfId="6" applyFont="1" applyFill="1" applyAlignment="1">
      <alignment horizontal="center" vertical="top" wrapText="1"/>
    </xf>
    <xf numFmtId="1" fontId="49" fillId="0" borderId="1" xfId="6" applyNumberFormat="1" applyFont="1" applyBorder="1" applyAlignment="1">
      <alignment horizontal="center" vertical="center"/>
    </xf>
    <xf numFmtId="1" fontId="49" fillId="3" borderId="1" xfId="6" applyNumberFormat="1" applyFont="1" applyFill="1" applyBorder="1" applyAlignment="1">
      <alignment horizontal="center" vertical="center"/>
    </xf>
    <xf numFmtId="0" fontId="50" fillId="16" borderId="32" xfId="6" applyFont="1" applyFill="1" applyBorder="1" applyAlignment="1">
      <alignment horizontal="center"/>
    </xf>
    <xf numFmtId="0" fontId="50" fillId="16" borderId="0" xfId="6" applyFont="1" applyFill="1" applyAlignment="1">
      <alignment horizontal="center"/>
    </xf>
    <xf numFmtId="0" fontId="50" fillId="16" borderId="11" xfId="6" applyFont="1" applyFill="1" applyBorder="1" applyAlignment="1">
      <alignment horizontal="center"/>
    </xf>
    <xf numFmtId="1" fontId="29" fillId="3" borderId="9" xfId="6" applyNumberFormat="1" applyFont="1" applyFill="1" applyBorder="1" applyAlignment="1">
      <alignment horizontal="center" vertical="center"/>
    </xf>
    <xf numFmtId="1" fontId="29" fillId="3" borderId="12" xfId="6" applyNumberFormat="1" applyFont="1" applyFill="1" applyBorder="1" applyAlignment="1">
      <alignment horizontal="center" vertical="center"/>
    </xf>
    <xf numFmtId="1" fontId="29" fillId="3" borderId="75" xfId="6" applyNumberFormat="1" applyFont="1" applyFill="1" applyBorder="1" applyAlignment="1">
      <alignment horizontal="center" vertical="center"/>
    </xf>
    <xf numFmtId="1" fontId="29" fillId="3" borderId="29" xfId="6" applyNumberFormat="1" applyFont="1" applyFill="1" applyBorder="1" applyAlignment="1">
      <alignment horizontal="center" vertical="center"/>
    </xf>
    <xf numFmtId="0" fontId="50" fillId="16" borderId="0" xfId="6" applyFont="1" applyFill="1" applyAlignment="1">
      <alignment horizontal="center" vertical="center" wrapText="1"/>
    </xf>
    <xf numFmtId="1" fontId="49" fillId="3" borderId="10" xfId="6" applyNumberFormat="1" applyFont="1" applyFill="1" applyBorder="1" applyAlignment="1">
      <alignment horizontal="center" vertical="center"/>
    </xf>
    <xf numFmtId="0" fontId="29" fillId="16" borderId="32" xfId="6" applyFont="1" applyFill="1" applyBorder="1" applyAlignment="1">
      <alignment horizontal="center"/>
    </xf>
    <xf numFmtId="0" fontId="29" fillId="16" borderId="0" xfId="6" applyFont="1" applyFill="1" applyAlignment="1">
      <alignment horizontal="center"/>
    </xf>
    <xf numFmtId="0" fontId="29" fillId="16" borderId="11" xfId="6" applyFont="1" applyFill="1" applyBorder="1" applyAlignment="1">
      <alignment horizontal="center"/>
    </xf>
    <xf numFmtId="0" fontId="41" fillId="0" borderId="47" xfId="3" applyBorder="1" applyAlignment="1" applyProtection="1">
      <alignment horizontal="left" vertical="top" wrapText="1"/>
      <protection locked="0"/>
    </xf>
    <xf numFmtId="0" fontId="41" fillId="0" borderId="60" xfId="3" applyBorder="1" applyAlignment="1" applyProtection="1">
      <alignment horizontal="left" vertical="top" wrapText="1"/>
      <protection locked="0"/>
    </xf>
    <xf numFmtId="0" fontId="41" fillId="0" borderId="61" xfId="3" applyBorder="1" applyAlignment="1" applyProtection="1">
      <alignment horizontal="left" vertical="top" wrapText="1"/>
      <protection locked="0"/>
    </xf>
    <xf numFmtId="0" fontId="41" fillId="0" borderId="37" xfId="3" applyBorder="1" applyAlignment="1" applyProtection="1">
      <alignment horizontal="left" vertical="top" wrapText="1"/>
      <protection locked="0"/>
    </xf>
    <xf numFmtId="0" fontId="41" fillId="0" borderId="38" xfId="3" applyBorder="1" applyAlignment="1" applyProtection="1">
      <alignment horizontal="left" vertical="top" wrapText="1"/>
      <protection locked="0"/>
    </xf>
    <xf numFmtId="0" fontId="41" fillId="0" borderId="39" xfId="3" applyBorder="1" applyAlignment="1" applyProtection="1">
      <alignment horizontal="left" vertical="top" wrapText="1"/>
      <protection locked="0"/>
    </xf>
    <xf numFmtId="0" fontId="48" fillId="13" borderId="37" xfId="3" applyFont="1" applyFill="1" applyBorder="1" applyAlignment="1" applyProtection="1">
      <alignment horizontal="center"/>
      <protection locked="0"/>
    </xf>
    <xf numFmtId="0" fontId="48" fillId="13" borderId="39" xfId="3" applyFont="1" applyFill="1" applyBorder="1" applyAlignment="1" applyProtection="1">
      <alignment horizontal="center"/>
      <protection locked="0"/>
    </xf>
    <xf numFmtId="0" fontId="82" fillId="20" borderId="37" xfId="3" applyFont="1" applyFill="1" applyBorder="1" applyAlignment="1">
      <alignment horizontal="center" vertical="center" wrapText="1"/>
    </xf>
    <xf numFmtId="0" fontId="82" fillId="20" borderId="38" xfId="3" applyFont="1" applyFill="1" applyBorder="1" applyAlignment="1">
      <alignment horizontal="center" vertical="center" wrapText="1"/>
    </xf>
    <xf numFmtId="0" fontId="82" fillId="20" borderId="39" xfId="3"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45"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23" fillId="11" borderId="37" xfId="0" applyFont="1" applyFill="1" applyBorder="1" applyAlignment="1">
      <alignment horizontal="center" vertical="center"/>
    </xf>
    <xf numFmtId="0" fontId="23" fillId="11" borderId="38" xfId="0" applyFont="1" applyFill="1" applyBorder="1" applyAlignment="1">
      <alignment horizontal="center" vertical="center"/>
    </xf>
    <xf numFmtId="0" fontId="23" fillId="11" borderId="39" xfId="0" applyFont="1" applyFill="1" applyBorder="1" applyAlignment="1">
      <alignment horizontal="center" vertical="center"/>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5" fillId="11" borderId="17" xfId="0" applyFont="1" applyFill="1" applyBorder="1" applyAlignment="1">
      <alignment horizontal="center" vertical="center" wrapText="1"/>
    </xf>
    <xf numFmtId="0" fontId="25" fillId="11" borderId="26" xfId="0" applyFont="1" applyFill="1" applyBorder="1" applyAlignment="1">
      <alignment horizontal="center" vertical="center" wrapText="1"/>
    </xf>
    <xf numFmtId="0" fontId="25" fillId="11" borderId="18" xfId="0" applyFont="1" applyFill="1" applyBorder="1" applyAlignment="1">
      <alignment horizontal="center" vertical="center" wrapText="1"/>
    </xf>
    <xf numFmtId="0" fontId="25" fillId="11" borderId="41" xfId="0" applyFont="1" applyFill="1" applyBorder="1" applyAlignment="1">
      <alignment horizontal="center" vertical="center"/>
    </xf>
    <xf numFmtId="0" fontId="25" fillId="11" borderId="42" xfId="0" applyFont="1" applyFill="1" applyBorder="1" applyAlignment="1">
      <alignment horizontal="center" vertical="center"/>
    </xf>
    <xf numFmtId="0" fontId="25" fillId="11" borderId="26" xfId="0" applyFont="1" applyFill="1" applyBorder="1" applyAlignment="1">
      <alignment horizontal="center" vertical="center"/>
    </xf>
    <xf numFmtId="0" fontId="12" fillId="0" borderId="2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2" xfId="0" applyFont="1" applyBorder="1" applyAlignment="1">
      <alignment horizontal="center" vertical="top"/>
    </xf>
    <xf numFmtId="0" fontId="10" fillId="0" borderId="32" xfId="0" applyFont="1" applyBorder="1" applyAlignment="1">
      <alignment horizontal="center" vertical="top"/>
    </xf>
    <xf numFmtId="0" fontId="10" fillId="0" borderId="0" xfId="0" applyFont="1" applyAlignment="1">
      <alignment horizontal="center" vertical="top"/>
    </xf>
    <xf numFmtId="0" fontId="10" fillId="0" borderId="11" xfId="0" applyFont="1" applyBorder="1" applyAlignment="1">
      <alignment horizontal="center" vertical="top"/>
    </xf>
    <xf numFmtId="0" fontId="10" fillId="0" borderId="43" xfId="0" applyFont="1" applyBorder="1" applyAlignment="1">
      <alignment horizontal="center" vertical="top"/>
    </xf>
    <xf numFmtId="0" fontId="10" fillId="0" borderId="40" xfId="0" applyFont="1" applyBorder="1" applyAlignment="1">
      <alignment horizontal="center" vertical="top"/>
    </xf>
    <xf numFmtId="0" fontId="10" fillId="0" borderId="44" xfId="0" applyFont="1" applyBorder="1" applyAlignment="1">
      <alignment horizontal="center" vertical="top"/>
    </xf>
    <xf numFmtId="0" fontId="10" fillId="0" borderId="21" xfId="0" applyFont="1" applyBorder="1" applyAlignment="1">
      <alignment horizontal="center"/>
    </xf>
    <xf numFmtId="0" fontId="10" fillId="0" borderId="24" xfId="0" applyFont="1" applyBorder="1" applyAlignment="1">
      <alignment horizontal="center"/>
    </xf>
    <xf numFmtId="0" fontId="12" fillId="0" borderId="2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3" xfId="0" applyFont="1" applyBorder="1" applyAlignment="1">
      <alignment horizontal="center" vertical="center" wrapText="1"/>
    </xf>
    <xf numFmtId="0" fontId="25" fillId="11" borderId="37" xfId="0" applyFont="1" applyFill="1" applyBorder="1" applyAlignment="1">
      <alignment horizontal="center" vertical="center" wrapText="1"/>
    </xf>
    <xf numFmtId="0" fontId="25" fillId="11" borderId="38" xfId="0" applyFont="1" applyFill="1" applyBorder="1" applyAlignment="1">
      <alignment horizontal="center" vertical="center" wrapText="1"/>
    </xf>
    <xf numFmtId="0" fontId="25" fillId="11" borderId="39"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25" fillId="11" borderId="3" xfId="0" applyFont="1" applyFill="1" applyBorder="1" applyAlignment="1">
      <alignment horizontal="center" vertical="top" wrapText="1"/>
    </xf>
    <xf numFmtId="0" fontId="25" fillId="11" borderId="45" xfId="0" applyFont="1" applyFill="1" applyBorder="1" applyAlignment="1">
      <alignment horizontal="center" vertical="top" wrapText="1"/>
    </xf>
    <xf numFmtId="0" fontId="25" fillId="11" borderId="8" xfId="0" applyFont="1" applyFill="1" applyBorder="1" applyAlignment="1">
      <alignment horizontal="center" vertical="top" wrapText="1"/>
    </xf>
    <xf numFmtId="0" fontId="16" fillId="12" borderId="3" xfId="0" applyFont="1" applyFill="1" applyBorder="1" applyAlignment="1">
      <alignment horizontal="center" vertical="center"/>
    </xf>
    <xf numFmtId="0" fontId="16" fillId="12" borderId="45" xfId="0" applyFont="1" applyFill="1" applyBorder="1" applyAlignment="1">
      <alignment horizontal="center" vertical="center"/>
    </xf>
    <xf numFmtId="0" fontId="16" fillId="12" borderId="8" xfId="0" applyFont="1" applyFill="1" applyBorder="1" applyAlignment="1">
      <alignment horizontal="center" vertical="center"/>
    </xf>
    <xf numFmtId="0" fontId="37" fillId="0" borderId="3" xfId="0" applyFont="1" applyBorder="1" applyAlignment="1">
      <alignment horizontal="center" vertical="center" wrapText="1"/>
    </xf>
    <xf numFmtId="0" fontId="37" fillId="0" borderId="45" xfId="0" applyFont="1" applyBorder="1" applyAlignment="1">
      <alignment horizontal="center" vertical="center" wrapText="1"/>
    </xf>
    <xf numFmtId="0" fontId="37" fillId="0" borderId="8" xfId="0" applyFont="1" applyBorder="1" applyAlignment="1">
      <alignment horizontal="center" vertical="center" wrapText="1"/>
    </xf>
    <xf numFmtId="0" fontId="38" fillId="11" borderId="3" xfId="0" applyFont="1" applyFill="1" applyBorder="1" applyAlignment="1">
      <alignment horizontal="center" vertical="center"/>
    </xf>
    <xf numFmtId="0" fontId="38" fillId="11" borderId="45" xfId="0" applyFont="1" applyFill="1" applyBorder="1" applyAlignment="1">
      <alignment horizontal="center" vertical="center"/>
    </xf>
    <xf numFmtId="0" fontId="38" fillId="11" borderId="8" xfId="0" applyFont="1" applyFill="1" applyBorder="1" applyAlignment="1">
      <alignment horizontal="center" vertical="center"/>
    </xf>
    <xf numFmtId="0" fontId="10" fillId="0" borderId="0" xfId="0" applyFont="1" applyAlignment="1">
      <alignment horizontal="left" vertical="center"/>
    </xf>
  </cellXfs>
  <cellStyles count="7">
    <cellStyle name="Comma" xfId="5" builtinId="3"/>
    <cellStyle name="Hyperlink" xfId="2" builtinId="8"/>
    <cellStyle name="Normal" xfId="0" builtinId="0"/>
    <cellStyle name="Normal 2" xfId="3" xr:uid="{16200927-B217-4785-B384-826CB3E938F0}"/>
    <cellStyle name="Normal 2 2" xfId="6" xr:uid="{58962DFE-87F1-42D3-9E35-606D7D31580E}"/>
    <cellStyle name="Normal 3" xfId="4" xr:uid="{46B42803-B8AF-4100-8880-14D6A4448F9C}"/>
    <cellStyle name="Per cent" xfId="1" builtinId="5"/>
  </cellStyles>
  <dxfs count="73">
    <dxf>
      <fill>
        <patternFill>
          <bgColor theme="0" tint="-0.34998626667073579"/>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0"/>
        </patternFill>
      </fill>
    </dxf>
    <dxf>
      <fill>
        <patternFill>
          <bgColor indexed="1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0"/>
        </patternFill>
      </fill>
    </dxf>
    <dxf>
      <fill>
        <patternFill>
          <bgColor indexed="10"/>
        </patternFill>
      </fill>
    </dxf>
    <dxf>
      <fill>
        <patternFill>
          <bgColor indexed="10"/>
        </patternFill>
      </fill>
    </dxf>
    <dxf>
      <fill>
        <patternFill>
          <bgColor indexed="40"/>
        </patternFill>
      </fill>
    </dxf>
    <dxf>
      <fill>
        <patternFill>
          <bgColor indexed="40"/>
        </patternFill>
      </fill>
    </dxf>
    <dxf>
      <fill>
        <patternFill>
          <bgColor indexed="1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10"/>
        </patternFill>
      </fill>
    </dxf>
    <dxf>
      <fill>
        <patternFill>
          <bgColor indexed="40"/>
        </patternFill>
      </fill>
    </dxf>
    <dxf>
      <fill>
        <patternFill>
          <bgColor indexed="1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0"/>
        </patternFill>
      </fill>
    </dxf>
    <dxf>
      <fill>
        <patternFill>
          <bgColor indexed="1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10"/>
        </patternFill>
      </fill>
    </dxf>
    <dxf>
      <fill>
        <patternFill>
          <bgColor indexed="40"/>
        </patternFill>
      </fill>
    </dxf>
    <dxf>
      <fill>
        <patternFill>
          <bgColor indexed="45"/>
        </patternFill>
      </fill>
    </dxf>
    <dxf>
      <fill>
        <patternFill>
          <bgColor indexed="47"/>
        </patternFill>
      </fill>
    </dxf>
    <dxf>
      <fill>
        <patternFill>
          <bgColor indexed="43"/>
        </patternFill>
      </fill>
    </dxf>
    <dxf>
      <fill>
        <patternFill>
          <bgColor indexed="10"/>
        </patternFill>
      </fill>
    </dxf>
    <dxf>
      <fill>
        <patternFill>
          <bgColor indexed="40"/>
        </patternFill>
      </fill>
    </dxf>
  </dxfs>
  <tableStyles count="0" defaultTableStyle="TableStyleMedium2" defaultPivotStyle="PivotStyleLight16"/>
  <colors>
    <mruColors>
      <color rgb="FFFFCC00"/>
      <color rgb="FFFF0000"/>
      <color rgb="FFCC00FF"/>
      <color rgb="FF0066FF"/>
      <color rgb="FF9933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gland.nhs.uk/wp-content/uploads/2021/04/B0271-national-standards-of-healthcare-cleanliness-2021-appendicies-april-2021.pdf" TargetMode="External"/><Relationship Id="rId2" Type="http://schemas.openxmlformats.org/officeDocument/2006/relationships/hyperlink" Target="https://www.england.nhs.uk/wp-content/uploads/2021/04/B0271-national-standards-of-healthcare-cleanliness-2021.pdf" TargetMode="External"/><Relationship Id="rId1" Type="http://schemas.openxmlformats.org/officeDocument/2006/relationships/hyperlink" Target="https://www.england.nhs.uk/publication/national-standards-of-healthcare-cleanliness-2021-supporting-documents/" TargetMode="External"/><Relationship Id="rId6" Type="http://schemas.openxmlformats.org/officeDocument/2006/relationships/printerSettings" Target="../printerSettings/printerSettings1.bin"/><Relationship Id="rId5" Type="http://schemas.openxmlformats.org/officeDocument/2006/relationships/hyperlink" Target="https://www.england.nhs.uk/wp-content/uploads/2021/04/nshc-21-audit-score-template.xlsx" TargetMode="External"/><Relationship Id="rId4" Type="http://schemas.openxmlformats.org/officeDocument/2006/relationships/hyperlink" Target="https://www.england.nhs.uk/wp-content/uploads/2021/05/B0271-national-standards-of-healthcare-cleanliness-2021-health-and-safety.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ngland.nhs.uk/publication/national-standards-of-healthcare-cleanliness-2021-supporting-docume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83973-2F86-481A-A18A-5FA1152FCE7E}">
  <dimension ref="A1:P32"/>
  <sheetViews>
    <sheetView topLeftCell="A8" workbookViewId="0">
      <selection activeCell="J30" sqref="J30:L30"/>
    </sheetView>
  </sheetViews>
  <sheetFormatPr defaultColWidth="0" defaultRowHeight="14.5" zeroHeight="1" x14ac:dyDescent="0.35"/>
  <cols>
    <col min="1" max="1" width="2.81640625" bestFit="1" customWidth="1"/>
    <col min="2" max="6" width="8.7265625" customWidth="1"/>
    <col min="7" max="7" width="16.7265625" customWidth="1"/>
    <col min="8" max="8" width="17.54296875" customWidth="1"/>
    <col min="9" max="9" width="8.7265625" customWidth="1"/>
    <col min="10" max="10" width="13.54296875" bestFit="1" customWidth="1"/>
    <col min="11" max="11" width="17.1796875" customWidth="1"/>
    <col min="12" max="12" width="16" bestFit="1" customWidth="1"/>
    <col min="13" max="13" width="25" customWidth="1"/>
    <col min="14" max="14" width="2.26953125" bestFit="1" customWidth="1"/>
    <col min="15" max="16" width="0" hidden="1" customWidth="1"/>
    <col min="17" max="16384" width="8.7265625" hidden="1"/>
  </cols>
  <sheetData>
    <row r="1" spans="1:16" ht="21" x14ac:dyDescent="0.5">
      <c r="A1" s="232"/>
      <c r="B1" s="700" t="s">
        <v>767</v>
      </c>
      <c r="C1" s="700"/>
      <c r="D1" s="700"/>
      <c r="E1" s="700"/>
      <c r="F1" s="700"/>
      <c r="G1" s="700"/>
      <c r="H1" s="700"/>
      <c r="I1" s="700"/>
      <c r="J1" s="700"/>
      <c r="K1" s="700"/>
      <c r="L1" s="700"/>
      <c r="M1" s="700"/>
      <c r="N1" s="232"/>
    </row>
    <row r="2" spans="1:16" x14ac:dyDescent="0.35">
      <c r="A2" s="232"/>
      <c r="B2" s="232"/>
      <c r="C2" s="232"/>
      <c r="D2" s="232"/>
      <c r="E2" s="232"/>
      <c r="F2" s="232"/>
      <c r="G2" s="232"/>
      <c r="H2" s="232"/>
      <c r="I2" s="232"/>
      <c r="J2" s="232"/>
      <c r="K2" s="232"/>
      <c r="L2" s="232"/>
      <c r="M2" s="232"/>
      <c r="N2" s="232"/>
    </row>
    <row r="3" spans="1:16" ht="18.5" x14ac:dyDescent="0.45">
      <c r="A3" s="232"/>
      <c r="B3" s="699" t="s">
        <v>163</v>
      </c>
      <c r="C3" s="699"/>
      <c r="D3" s="699"/>
      <c r="E3" s="699"/>
      <c r="F3" s="699"/>
      <c r="G3" s="699"/>
      <c r="H3" s="699"/>
      <c r="I3" s="232"/>
      <c r="J3" s="699" t="s">
        <v>447</v>
      </c>
      <c r="K3" s="699"/>
      <c r="L3" s="699"/>
      <c r="M3" s="699"/>
      <c r="N3" s="232"/>
    </row>
    <row r="4" spans="1:16" x14ac:dyDescent="0.35">
      <c r="A4" s="232"/>
      <c r="B4" s="232"/>
      <c r="C4" s="232"/>
      <c r="D4" s="232"/>
      <c r="E4" s="232"/>
      <c r="F4" s="232"/>
      <c r="G4" s="232"/>
      <c r="H4" s="232"/>
      <c r="I4" s="232"/>
      <c r="J4" s="232"/>
      <c r="K4" s="232"/>
      <c r="L4" s="232"/>
      <c r="M4" s="232"/>
      <c r="N4" s="232"/>
    </row>
    <row r="5" spans="1:16" ht="29.5" customHeight="1" x14ac:dyDescent="0.35">
      <c r="A5" s="232"/>
      <c r="B5" s="698" t="s">
        <v>751</v>
      </c>
      <c r="C5" s="698"/>
      <c r="D5" s="698"/>
      <c r="E5" s="698"/>
      <c r="F5" s="698"/>
      <c r="G5" s="698"/>
      <c r="H5" s="698"/>
      <c r="I5" s="232"/>
      <c r="J5" s="703" t="s">
        <v>472</v>
      </c>
      <c r="K5" s="703"/>
      <c r="L5" s="703"/>
      <c r="M5" s="703"/>
      <c r="N5" s="233"/>
      <c r="O5" s="231"/>
      <c r="P5" s="231"/>
    </row>
    <row r="6" spans="1:16" ht="27.65" customHeight="1" thickBot="1" x14ac:dyDescent="0.4">
      <c r="A6" s="232"/>
      <c r="B6" s="698"/>
      <c r="C6" s="698"/>
      <c r="D6" s="698"/>
      <c r="E6" s="698"/>
      <c r="F6" s="698"/>
      <c r="G6" s="698"/>
      <c r="H6" s="698"/>
      <c r="I6" s="232"/>
      <c r="J6" s="239"/>
      <c r="K6" s="239"/>
      <c r="L6" s="239"/>
      <c r="M6" s="239"/>
      <c r="N6" s="233"/>
      <c r="O6" s="231"/>
      <c r="P6" s="231"/>
    </row>
    <row r="7" spans="1:16" ht="29.5" thickBot="1" x14ac:dyDescent="0.4">
      <c r="A7" s="232"/>
      <c r="B7" s="705"/>
      <c r="C7" s="705"/>
      <c r="D7" s="705"/>
      <c r="E7" s="705"/>
      <c r="F7" s="705"/>
      <c r="G7" s="705"/>
      <c r="H7" s="705"/>
      <c r="I7" s="232"/>
      <c r="J7" s="240" t="s">
        <v>0</v>
      </c>
      <c r="K7" s="241" t="s">
        <v>473</v>
      </c>
      <c r="L7" s="241" t="s">
        <v>474</v>
      </c>
      <c r="M7" s="241" t="s">
        <v>469</v>
      </c>
      <c r="N7" s="232"/>
    </row>
    <row r="8" spans="1:16" ht="31" customHeight="1" thickBot="1" x14ac:dyDescent="0.4">
      <c r="A8" s="232"/>
      <c r="B8" s="698"/>
      <c r="C8" s="698"/>
      <c r="D8" s="698"/>
      <c r="E8" s="698"/>
      <c r="F8" s="698"/>
      <c r="G8" s="698"/>
      <c r="H8" s="698"/>
      <c r="I8" s="232"/>
      <c r="J8" s="242" t="s">
        <v>448</v>
      </c>
      <c r="K8" s="243" t="s">
        <v>449</v>
      </c>
      <c r="L8" s="243" t="s">
        <v>450</v>
      </c>
      <c r="M8" s="243" t="s">
        <v>451</v>
      </c>
      <c r="N8" s="232"/>
    </row>
    <row r="9" spans="1:16" ht="15" thickBot="1" x14ac:dyDescent="0.4">
      <c r="A9" s="232"/>
      <c r="B9" s="706"/>
      <c r="C9" s="706"/>
      <c r="D9" s="706"/>
      <c r="E9" s="706"/>
      <c r="F9" s="706"/>
      <c r="G9" s="706"/>
      <c r="H9" s="706"/>
      <c r="I9" s="232"/>
      <c r="J9" s="242" t="s">
        <v>452</v>
      </c>
      <c r="K9" s="243" t="s">
        <v>453</v>
      </c>
      <c r="L9" s="243" t="s">
        <v>454</v>
      </c>
      <c r="M9" s="243" t="s">
        <v>455</v>
      </c>
      <c r="N9" s="232"/>
    </row>
    <row r="10" spans="1:16" ht="19" thickBot="1" x14ac:dyDescent="0.5">
      <c r="A10" s="232"/>
      <c r="B10" s="699" t="s">
        <v>316</v>
      </c>
      <c r="C10" s="699"/>
      <c r="D10" s="699"/>
      <c r="E10" s="699"/>
      <c r="F10" s="699"/>
      <c r="G10" s="699"/>
      <c r="H10" s="699"/>
      <c r="I10" s="232"/>
      <c r="J10" s="242" t="s">
        <v>456</v>
      </c>
      <c r="K10" s="243" t="s">
        <v>457</v>
      </c>
      <c r="L10" s="243" t="s">
        <v>470</v>
      </c>
      <c r="M10" s="243" t="s">
        <v>458</v>
      </c>
      <c r="N10" s="232"/>
    </row>
    <row r="11" spans="1:16" ht="15" thickBot="1" x14ac:dyDescent="0.4">
      <c r="A11" s="232"/>
      <c r="B11" s="232"/>
      <c r="C11" s="232"/>
      <c r="D11" s="232"/>
      <c r="E11" s="232"/>
      <c r="F11" s="232"/>
      <c r="G11" s="232"/>
      <c r="H11" s="232"/>
      <c r="I11" s="232"/>
      <c r="J11" s="242" t="s">
        <v>459</v>
      </c>
      <c r="K11" s="243" t="s">
        <v>460</v>
      </c>
      <c r="L11" s="243" t="s">
        <v>461</v>
      </c>
      <c r="M11" s="243" t="s">
        <v>462</v>
      </c>
      <c r="N11" s="232"/>
    </row>
    <row r="12" spans="1:16" ht="15" thickBot="1" x14ac:dyDescent="0.4">
      <c r="A12" s="232"/>
      <c r="B12" s="232" t="s">
        <v>477</v>
      </c>
      <c r="C12" s="232"/>
      <c r="D12" s="232"/>
      <c r="E12" s="232"/>
      <c r="F12" s="232"/>
      <c r="G12" s="232"/>
      <c r="H12" s="232"/>
      <c r="I12" s="232"/>
      <c r="J12" s="242" t="s">
        <v>463</v>
      </c>
      <c r="K12" s="243" t="s">
        <v>464</v>
      </c>
      <c r="L12" s="243" t="s">
        <v>465</v>
      </c>
      <c r="M12" s="243" t="s">
        <v>458</v>
      </c>
      <c r="N12" s="232"/>
    </row>
    <row r="13" spans="1:16" ht="15" thickBot="1" x14ac:dyDescent="0.4">
      <c r="A13" s="232"/>
      <c r="B13" s="232"/>
      <c r="C13" s="232"/>
      <c r="D13" s="232"/>
      <c r="E13" s="232"/>
      <c r="F13" s="232"/>
      <c r="G13" s="232"/>
      <c r="H13" s="232"/>
      <c r="I13" s="232"/>
      <c r="J13" s="242" t="s">
        <v>466</v>
      </c>
      <c r="K13" s="243" t="s">
        <v>467</v>
      </c>
      <c r="L13" s="243" t="s">
        <v>471</v>
      </c>
      <c r="M13" s="243" t="s">
        <v>468</v>
      </c>
      <c r="N13" s="232"/>
    </row>
    <row r="14" spans="1:16" x14ac:dyDescent="0.35">
      <c r="A14" s="234">
        <v>1</v>
      </c>
      <c r="B14" s="701" t="s">
        <v>478</v>
      </c>
      <c r="C14" s="701"/>
      <c r="D14" s="701"/>
      <c r="E14" s="701"/>
      <c r="F14" s="701"/>
      <c r="G14" s="701"/>
      <c r="H14" s="235"/>
      <c r="I14" s="232"/>
      <c r="J14" s="232"/>
      <c r="K14" s="232"/>
      <c r="L14" s="232"/>
      <c r="M14" s="232"/>
      <c r="N14" s="232"/>
    </row>
    <row r="15" spans="1:16" x14ac:dyDescent="0.35">
      <c r="A15" s="234">
        <v>2</v>
      </c>
      <c r="B15" s="701" t="s">
        <v>483</v>
      </c>
      <c r="C15" s="701"/>
      <c r="D15" s="701"/>
      <c r="E15" s="701"/>
      <c r="F15" s="701"/>
      <c r="G15" s="701"/>
      <c r="H15" s="236" t="s">
        <v>482</v>
      </c>
      <c r="I15" s="232"/>
      <c r="J15" s="704" t="s">
        <v>758</v>
      </c>
      <c r="K15" s="704"/>
      <c r="L15" s="704"/>
      <c r="M15" s="704"/>
      <c r="N15" s="232"/>
    </row>
    <row r="16" spans="1:16" x14ac:dyDescent="0.35">
      <c r="A16" s="234">
        <v>3</v>
      </c>
      <c r="B16" s="701" t="s">
        <v>479</v>
      </c>
      <c r="C16" s="701"/>
      <c r="D16" s="701"/>
      <c r="E16" s="701"/>
      <c r="F16" s="701"/>
      <c r="G16" s="701"/>
      <c r="H16" s="701"/>
      <c r="I16" s="232"/>
      <c r="J16" s="704"/>
      <c r="K16" s="704"/>
      <c r="L16" s="704"/>
      <c r="M16" s="704"/>
      <c r="N16" s="232"/>
    </row>
    <row r="17" spans="1:14" ht="28" customHeight="1" x14ac:dyDescent="0.35">
      <c r="A17" s="234">
        <v>4</v>
      </c>
      <c r="B17" s="698" t="s">
        <v>480</v>
      </c>
      <c r="C17" s="698"/>
      <c r="D17" s="698"/>
      <c r="E17" s="698"/>
      <c r="F17" s="698"/>
      <c r="G17" s="698"/>
      <c r="H17" s="698"/>
      <c r="I17" s="232"/>
      <c r="J17" s="704" t="s">
        <v>759</v>
      </c>
      <c r="K17" s="704"/>
      <c r="L17" s="704"/>
      <c r="M17" s="244"/>
      <c r="N17" s="232"/>
    </row>
    <row r="18" spans="1:14" ht="32.15" customHeight="1" x14ac:dyDescent="0.35">
      <c r="A18" s="234">
        <v>5</v>
      </c>
      <c r="B18" s="698" t="s">
        <v>494</v>
      </c>
      <c r="C18" s="698"/>
      <c r="D18" s="698"/>
      <c r="E18" s="698"/>
      <c r="F18" s="698"/>
      <c r="G18" s="698"/>
      <c r="H18" s="698"/>
      <c r="I18" s="232"/>
      <c r="J18" s="704" t="s">
        <v>760</v>
      </c>
      <c r="K18" s="704"/>
      <c r="L18" s="704"/>
      <c r="M18" s="688"/>
      <c r="N18" s="232"/>
    </row>
    <row r="19" spans="1:14" ht="29.15" customHeight="1" x14ac:dyDescent="0.35">
      <c r="A19" s="696">
        <v>6</v>
      </c>
      <c r="B19" s="702" t="s">
        <v>643</v>
      </c>
      <c r="C19" s="702"/>
      <c r="D19" s="702"/>
      <c r="E19" s="702"/>
      <c r="F19" s="702"/>
      <c r="G19" s="702"/>
      <c r="H19" s="695" t="s">
        <v>484</v>
      </c>
      <c r="I19" s="232"/>
      <c r="J19" s="704" t="s">
        <v>762</v>
      </c>
      <c r="K19" s="704"/>
      <c r="L19" s="704"/>
      <c r="M19" s="232"/>
      <c r="N19" s="232"/>
    </row>
    <row r="20" spans="1:14" s="232" customFormat="1" ht="15" customHeight="1" x14ac:dyDescent="0.35">
      <c r="A20" s="234">
        <v>7</v>
      </c>
      <c r="B20" s="701" t="s">
        <v>620</v>
      </c>
      <c r="C20" s="701"/>
      <c r="D20" s="701"/>
      <c r="E20" s="701"/>
      <c r="F20" s="701"/>
      <c r="G20" s="701"/>
      <c r="H20" s="236" t="s">
        <v>482</v>
      </c>
    </row>
    <row r="21" spans="1:14" x14ac:dyDescent="0.35">
      <c r="A21" s="234">
        <v>8</v>
      </c>
      <c r="B21" s="701" t="s">
        <v>488</v>
      </c>
      <c r="C21" s="701"/>
      <c r="D21" s="701"/>
      <c r="E21" s="701"/>
      <c r="F21" s="701"/>
      <c r="G21" s="701"/>
      <c r="H21" s="701"/>
      <c r="I21" s="232"/>
      <c r="J21" s="698" t="s">
        <v>761</v>
      </c>
      <c r="K21" s="698"/>
      <c r="L21" s="698"/>
      <c r="M21" s="698"/>
      <c r="N21" s="232"/>
    </row>
    <row r="22" spans="1:14" x14ac:dyDescent="0.35">
      <c r="A22" s="234">
        <v>9</v>
      </c>
      <c r="B22" s="701" t="s">
        <v>481</v>
      </c>
      <c r="C22" s="701"/>
      <c r="D22" s="701"/>
      <c r="E22" s="701"/>
      <c r="F22" s="701"/>
      <c r="G22" s="701"/>
      <c r="H22" s="235"/>
      <c r="I22" s="232"/>
      <c r="J22" s="698"/>
      <c r="K22" s="698"/>
      <c r="L22" s="698"/>
      <c r="M22" s="698"/>
      <c r="N22" s="232"/>
    </row>
    <row r="23" spans="1:14" x14ac:dyDescent="0.35">
      <c r="A23" s="234"/>
      <c r="B23" s="701"/>
      <c r="C23" s="701"/>
      <c r="D23" s="701"/>
      <c r="E23" s="701"/>
      <c r="F23" s="701"/>
      <c r="G23" s="701"/>
      <c r="H23" s="236"/>
      <c r="I23" s="232"/>
      <c r="J23" s="232"/>
      <c r="K23" s="232"/>
      <c r="L23" s="232"/>
      <c r="M23" s="232"/>
      <c r="N23" s="232"/>
    </row>
    <row r="24" spans="1:14" x14ac:dyDescent="0.35">
      <c r="A24" s="232"/>
      <c r="B24" s="232"/>
      <c r="C24" s="232"/>
      <c r="D24" s="232"/>
      <c r="E24" s="232"/>
      <c r="F24" s="232"/>
      <c r="G24" s="232"/>
      <c r="H24" s="232"/>
      <c r="I24" s="232"/>
      <c r="J24" s="232"/>
      <c r="K24" s="232"/>
      <c r="L24" s="232"/>
      <c r="M24" s="232"/>
      <c r="N24" s="232"/>
    </row>
    <row r="25" spans="1:14" ht="18.5" x14ac:dyDescent="0.45">
      <c r="A25" s="232"/>
      <c r="B25" s="699" t="s">
        <v>485</v>
      </c>
      <c r="C25" s="699"/>
      <c r="D25" s="699"/>
      <c r="E25" s="699"/>
      <c r="F25" s="699"/>
      <c r="G25" s="699"/>
      <c r="H25" s="699"/>
      <c r="I25" s="232"/>
      <c r="J25" s="699" t="s">
        <v>489</v>
      </c>
      <c r="K25" s="699"/>
      <c r="L25" s="699"/>
      <c r="M25" s="699"/>
      <c r="N25" s="232"/>
    </row>
    <row r="26" spans="1:14" x14ac:dyDescent="0.35">
      <c r="A26" s="232"/>
      <c r="B26" s="232"/>
      <c r="C26" s="232"/>
      <c r="D26" s="232"/>
      <c r="E26" s="232"/>
      <c r="F26" s="232"/>
      <c r="G26" s="232"/>
      <c r="H26" s="232"/>
      <c r="I26" s="232"/>
      <c r="J26" s="232"/>
      <c r="K26" s="232"/>
      <c r="L26" s="232"/>
      <c r="M26" s="232"/>
      <c r="N26" s="232"/>
    </row>
    <row r="27" spans="1:14" ht="30.65" customHeight="1" x14ac:dyDescent="0.35">
      <c r="A27" s="232"/>
      <c r="B27" s="698" t="s">
        <v>486</v>
      </c>
      <c r="C27" s="698"/>
      <c r="D27" s="698"/>
      <c r="E27" s="698"/>
      <c r="F27" s="698"/>
      <c r="G27" s="698"/>
      <c r="H27" s="698"/>
      <c r="I27" s="232"/>
      <c r="J27" s="698" t="s">
        <v>770</v>
      </c>
      <c r="K27" s="698"/>
      <c r="L27" s="698"/>
      <c r="M27" s="237" t="s">
        <v>484</v>
      </c>
      <c r="N27" s="232"/>
    </row>
    <row r="28" spans="1:14" ht="29.15" customHeight="1" x14ac:dyDescent="0.35">
      <c r="A28" s="232"/>
      <c r="B28" s="698" t="s">
        <v>495</v>
      </c>
      <c r="C28" s="698"/>
      <c r="D28" s="698"/>
      <c r="E28" s="698"/>
      <c r="F28" s="698"/>
      <c r="G28" s="698"/>
      <c r="H28" s="698"/>
      <c r="I28" s="232"/>
      <c r="J28" s="698" t="s">
        <v>771</v>
      </c>
      <c r="K28" s="698"/>
      <c r="L28" s="698"/>
      <c r="M28" s="237" t="s">
        <v>484</v>
      </c>
      <c r="N28" s="232"/>
    </row>
    <row r="29" spans="1:14" ht="43" customHeight="1" x14ac:dyDescent="0.35">
      <c r="A29" s="232"/>
      <c r="B29" s="698" t="s">
        <v>487</v>
      </c>
      <c r="C29" s="698"/>
      <c r="D29" s="698"/>
      <c r="E29" s="698"/>
      <c r="F29" s="698"/>
      <c r="G29" s="698"/>
      <c r="H29" s="698"/>
      <c r="I29" s="232"/>
      <c r="J29" s="698" t="s">
        <v>772</v>
      </c>
      <c r="K29" s="698"/>
      <c r="L29" s="698"/>
      <c r="M29" s="237" t="s">
        <v>484</v>
      </c>
      <c r="N29" s="232"/>
    </row>
    <row r="30" spans="1:14" ht="29.15" customHeight="1" x14ac:dyDescent="0.35">
      <c r="A30" s="232"/>
      <c r="B30" s="698" t="s">
        <v>619</v>
      </c>
      <c r="C30" s="698"/>
      <c r="D30" s="698"/>
      <c r="E30" s="698"/>
      <c r="F30" s="698"/>
      <c r="G30" s="698"/>
      <c r="H30" s="698"/>
      <c r="I30" s="232"/>
      <c r="J30" s="698" t="s">
        <v>773</v>
      </c>
      <c r="K30" s="698"/>
      <c r="L30" s="698"/>
      <c r="M30" s="237" t="s">
        <v>484</v>
      </c>
      <c r="N30" s="232"/>
    </row>
    <row r="31" spans="1:14" ht="29.15" customHeight="1" x14ac:dyDescent="0.35">
      <c r="A31" s="232"/>
      <c r="B31" s="232"/>
      <c r="C31" s="232"/>
      <c r="D31" s="232"/>
      <c r="E31" s="232"/>
      <c r="F31" s="232"/>
      <c r="G31" s="232"/>
      <c r="H31" s="232"/>
      <c r="I31" s="232"/>
      <c r="J31" s="246"/>
      <c r="K31" s="246"/>
      <c r="L31" s="246"/>
      <c r="M31" s="237"/>
      <c r="N31" s="232"/>
    </row>
    <row r="32" spans="1:14" x14ac:dyDescent="0.35">
      <c r="A32" s="232"/>
      <c r="B32" s="245" t="s">
        <v>769</v>
      </c>
      <c r="C32" s="232"/>
      <c r="D32" s="232"/>
      <c r="E32" s="232"/>
      <c r="F32" s="232"/>
      <c r="G32" s="232"/>
      <c r="H32" s="232"/>
      <c r="I32" s="232"/>
      <c r="J32" s="232"/>
      <c r="K32" s="232"/>
      <c r="L32" s="232"/>
      <c r="N32" s="232"/>
    </row>
  </sheetData>
  <mergeCells count="34">
    <mergeCell ref="B7:H7"/>
    <mergeCell ref="B5:H6"/>
    <mergeCell ref="J18:L18"/>
    <mergeCell ref="J19:L19"/>
    <mergeCell ref="J17:L17"/>
    <mergeCell ref="B17:H17"/>
    <mergeCell ref="B18:H18"/>
    <mergeCell ref="B8:H8"/>
    <mergeCell ref="B9:H9"/>
    <mergeCell ref="B3:H3"/>
    <mergeCell ref="J3:M3"/>
    <mergeCell ref="B10:H10"/>
    <mergeCell ref="B25:H25"/>
    <mergeCell ref="B1:M1"/>
    <mergeCell ref="B21:H21"/>
    <mergeCell ref="B22:G22"/>
    <mergeCell ref="B23:G23"/>
    <mergeCell ref="B14:G14"/>
    <mergeCell ref="B15:G15"/>
    <mergeCell ref="B19:G19"/>
    <mergeCell ref="B20:G20"/>
    <mergeCell ref="B16:H16"/>
    <mergeCell ref="J5:M5"/>
    <mergeCell ref="J15:M16"/>
    <mergeCell ref="J21:M22"/>
    <mergeCell ref="J30:L30"/>
    <mergeCell ref="B27:H27"/>
    <mergeCell ref="B28:H28"/>
    <mergeCell ref="B29:H29"/>
    <mergeCell ref="J25:M25"/>
    <mergeCell ref="J27:L27"/>
    <mergeCell ref="J28:L28"/>
    <mergeCell ref="J29:L29"/>
    <mergeCell ref="B30:H30"/>
  </mergeCells>
  <hyperlinks>
    <hyperlink ref="H15" location="'Compliance Grid'!A1" display="Click Here" xr:uid="{06FFD434-FCFF-4E71-9CF7-3EC85B66A9FA}"/>
    <hyperlink ref="H19" r:id="rId1" location="heading-3" xr:uid="{3E4331F8-475E-4193-8B99-4794703A069B}"/>
    <hyperlink ref="M27" r:id="rId2" xr:uid="{FA4A670B-8147-49C6-8D3F-79AD185E47C2}"/>
    <hyperlink ref="M28" r:id="rId3" xr:uid="{1740B43D-DFAF-4CD8-9E5A-F273C61F225B}"/>
    <hyperlink ref="M29" r:id="rId4" xr:uid="{F9ADB5F9-3F7E-4863-970C-55AE23058672}"/>
    <hyperlink ref="M30" r:id="rId5" xr:uid="{D0F3D516-0447-4755-AE39-370E295FC6C5}"/>
    <hyperlink ref="H20" location="'Compliance Grid'!A1" display="Click Here" xr:uid="{270D3B22-CD9B-474C-86E5-ADEFCBE4ECFC}"/>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59D1-0A70-44C6-8E02-5F74904237FE}">
  <sheetPr>
    <pageSetUpPr autoPageBreaks="0" fitToPage="1"/>
  </sheetPr>
  <dimension ref="A1:BM132"/>
  <sheetViews>
    <sheetView zoomScale="70" zoomScaleNormal="70" zoomScaleSheetLayoutView="70" workbookViewId="0"/>
  </sheetViews>
  <sheetFormatPr defaultColWidth="0" defaultRowHeight="12.5" zeroHeight="1" x14ac:dyDescent="0.25"/>
  <cols>
    <col min="1" max="1" width="11" style="517" customWidth="1"/>
    <col min="2" max="2" width="33.81640625" style="517" customWidth="1"/>
    <col min="3" max="5" width="5.54296875" style="517" customWidth="1"/>
    <col min="6" max="8" width="5.7265625" style="517" customWidth="1"/>
    <col min="9" max="9" width="6.453125" style="517" customWidth="1"/>
    <col min="10" max="13" width="5.7265625" style="517" customWidth="1"/>
    <col min="14" max="14" width="6.453125" style="517" customWidth="1"/>
    <col min="15" max="15" width="5.7265625" style="517" customWidth="1"/>
    <col min="16" max="16" width="6.453125" style="517" customWidth="1"/>
    <col min="17" max="19" width="5.7265625" style="517" customWidth="1"/>
    <col min="20" max="20" width="6.453125" style="517" customWidth="1"/>
    <col min="21" max="29" width="5.7265625" style="517" customWidth="1"/>
    <col min="30" max="30" width="6.453125" style="517" customWidth="1"/>
    <col min="31" max="35" width="5.7265625" style="517" customWidth="1"/>
    <col min="36" max="37" width="6.453125" style="517" customWidth="1"/>
    <col min="38" max="43" width="5.7265625" style="517" customWidth="1"/>
    <col min="44" max="44" width="6.453125" style="517" customWidth="1"/>
    <col min="45" max="47" width="5.7265625" style="517" customWidth="1"/>
    <col min="48" max="48" width="6.453125" style="517" customWidth="1"/>
    <col min="49" max="52" width="5.7265625" style="517" customWidth="1"/>
    <col min="53" max="53" width="7.54296875" style="517" customWidth="1"/>
    <col min="54" max="54" width="7.453125" style="517" bestFit="1" customWidth="1"/>
    <col min="55" max="55" width="3.1796875" style="517" customWidth="1"/>
    <col min="56" max="56" width="9.1796875" style="517" customWidth="1"/>
    <col min="57" max="65" width="0" style="517" hidden="1" customWidth="1"/>
    <col min="66" max="16384" width="9.1796875" style="517" hidden="1"/>
  </cols>
  <sheetData>
    <row r="1" spans="1:65" s="511" customFormat="1" ht="7" customHeight="1" x14ac:dyDescent="0.25">
      <c r="A1" s="316"/>
      <c r="B1" s="316"/>
      <c r="C1" s="316"/>
      <c r="D1" s="316"/>
      <c r="E1" s="316"/>
      <c r="F1" s="316"/>
      <c r="G1" s="316"/>
      <c r="H1" s="321"/>
      <c r="I1" s="339" t="s">
        <v>317</v>
      </c>
      <c r="J1" s="344">
        <f>$L$67</f>
        <v>98.013245033112582</v>
      </c>
      <c r="K1" s="340">
        <f>SUMIF($C$6:$AZ$6,"C",$C$63:$AZ$63)</f>
        <v>296</v>
      </c>
      <c r="L1" s="340" t="s">
        <v>318</v>
      </c>
      <c r="M1" s="340" t="str">
        <f>I2</f>
        <v>Remaining Target</v>
      </c>
      <c r="N1" s="340">
        <f>SUMIF($C$6:$AY$6,"N",$C$63:$AZ$63)</f>
        <v>17</v>
      </c>
      <c r="O1" s="340"/>
      <c r="P1" s="340"/>
      <c r="Q1" s="340"/>
      <c r="R1" s="339" t="s">
        <v>317</v>
      </c>
      <c r="S1" s="344">
        <f>$X$67</f>
        <v>80.952380952380949</v>
      </c>
      <c r="T1" s="321"/>
      <c r="U1" s="316"/>
      <c r="V1" s="316"/>
      <c r="W1" s="316"/>
      <c r="X1" s="316"/>
      <c r="Y1" s="316"/>
      <c r="Z1" s="316"/>
      <c r="AA1" s="316"/>
      <c r="AB1" s="316"/>
      <c r="AC1" s="316"/>
      <c r="AD1" s="316"/>
      <c r="AE1" s="316"/>
      <c r="AF1" s="316"/>
      <c r="AG1" s="316"/>
      <c r="AH1" s="316"/>
      <c r="AI1" s="316"/>
      <c r="AJ1" s="316"/>
      <c r="AK1" s="316"/>
      <c r="AL1" s="321"/>
      <c r="AM1" s="340">
        <f>SUMIF($C$6:$AY$6,"E",$C$63:$AZ$63)</f>
        <v>49</v>
      </c>
      <c r="AN1" s="339" t="s">
        <v>317</v>
      </c>
      <c r="AO1" s="344">
        <f>$AK$67</f>
        <v>96.078431372549019</v>
      </c>
      <c r="AP1" s="344"/>
      <c r="AQ1" s="344"/>
      <c r="AR1" s="339" t="s">
        <v>317</v>
      </c>
      <c r="AS1" s="344" t="e">
        <f>#REF!</f>
        <v>#REF!</v>
      </c>
      <c r="AT1" s="321"/>
      <c r="AU1" s="316"/>
      <c r="AV1" s="316"/>
      <c r="AW1" s="316"/>
      <c r="AX1" s="316"/>
      <c r="AY1" s="316"/>
      <c r="AZ1" s="316"/>
      <c r="BA1" s="316"/>
      <c r="BB1" s="316"/>
      <c r="BC1" s="316"/>
      <c r="BD1" s="316"/>
      <c r="BE1" s="316"/>
      <c r="BF1" s="316"/>
      <c r="BG1" s="316"/>
      <c r="BH1" s="316"/>
      <c r="BI1" s="316"/>
      <c r="BJ1" s="316"/>
      <c r="BK1" s="316"/>
      <c r="BL1" s="316"/>
      <c r="BM1" s="316"/>
    </row>
    <row r="2" spans="1:65" s="514" customFormat="1" ht="20" x14ac:dyDescent="0.4">
      <c r="A2" s="317"/>
      <c r="B2" s="317"/>
      <c r="C2" s="317"/>
      <c r="D2" s="317"/>
      <c r="E2" s="317"/>
      <c r="F2" s="512"/>
      <c r="G2" s="317"/>
      <c r="H2" s="322"/>
      <c r="I2" s="340" t="s">
        <v>319</v>
      </c>
      <c r="J2" s="345">
        <f>100-($L$67)</f>
        <v>1.9867549668874176</v>
      </c>
      <c r="K2" s="340">
        <f>SUMIF($C$6:$AY$6,"C",$C$62:$AZ$62)</f>
        <v>302</v>
      </c>
      <c r="L2" s="340" t="s">
        <v>320</v>
      </c>
      <c r="M2" s="340">
        <f>N2</f>
        <v>21</v>
      </c>
      <c r="N2" s="340">
        <f>SUMIF($C$6:$AY$6,"N",$C$62:$AZ$62)</f>
        <v>21</v>
      </c>
      <c r="O2" s="340"/>
      <c r="P2" s="340"/>
      <c r="Q2" s="340"/>
      <c r="R2" s="340" t="s">
        <v>319</v>
      </c>
      <c r="S2" s="345">
        <f>100-($X$67)</f>
        <v>19.047619047619051</v>
      </c>
      <c r="T2" s="322"/>
      <c r="U2" s="317"/>
      <c r="V2" s="513" t="s">
        <v>321</v>
      </c>
      <c r="W2" s="317"/>
      <c r="X2" s="317"/>
      <c r="Y2" s="317"/>
      <c r="Z2" s="317"/>
      <c r="AA2" s="317"/>
      <c r="AB2" s="317"/>
      <c r="AC2" s="317"/>
      <c r="AD2" s="317"/>
      <c r="AE2" s="317"/>
      <c r="AF2" s="317"/>
      <c r="AG2" s="317"/>
      <c r="AH2" s="317"/>
      <c r="AI2" s="317"/>
      <c r="AJ2" s="317"/>
      <c r="AK2" s="317"/>
      <c r="AL2" s="322"/>
      <c r="AM2" s="340">
        <f>SUMIF($C$6:$AY$6,"E",$C$62:$AZ$62)</f>
        <v>51</v>
      </c>
      <c r="AN2" s="340" t="s">
        <v>319</v>
      </c>
      <c r="AO2" s="345">
        <f>100-($AK$67)</f>
        <v>3.9215686274509807</v>
      </c>
      <c r="AP2" s="345"/>
      <c r="AQ2" s="345"/>
      <c r="AR2" s="340" t="s">
        <v>319</v>
      </c>
      <c r="AS2" s="345" t="e">
        <f>100-(#REF!)</f>
        <v>#REF!</v>
      </c>
      <c r="AT2" s="322"/>
      <c r="AU2" s="317"/>
      <c r="AV2" s="317"/>
      <c r="AW2" s="317"/>
      <c r="AX2" s="317"/>
      <c r="AY2" s="317"/>
      <c r="AZ2" s="317"/>
      <c r="BA2" s="317"/>
      <c r="BB2" s="317"/>
      <c r="BC2" s="317"/>
      <c r="BD2" s="317"/>
      <c r="BE2" s="317"/>
      <c r="BF2" s="317"/>
      <c r="BG2" s="317"/>
      <c r="BH2" s="317"/>
      <c r="BI2" s="317"/>
      <c r="BJ2" s="317"/>
      <c r="BK2" s="317"/>
      <c r="BL2" s="317"/>
      <c r="BM2" s="317"/>
    </row>
    <row r="3" spans="1:65" ht="4.5" customHeight="1" x14ac:dyDescent="0.25">
      <c r="A3" s="320"/>
      <c r="B3" s="320"/>
      <c r="C3" s="320"/>
      <c r="D3" s="320"/>
      <c r="E3" s="320"/>
      <c r="F3" s="320"/>
      <c r="G3" s="320"/>
      <c r="H3" s="320"/>
      <c r="I3" s="515"/>
      <c r="J3" s="515"/>
      <c r="K3" s="515"/>
      <c r="L3" s="516" t="s">
        <v>7</v>
      </c>
      <c r="M3" s="516" t="str">
        <f>AN2</f>
        <v>Remaining Target</v>
      </c>
      <c r="N3" s="515"/>
      <c r="O3" s="515"/>
      <c r="P3" s="515"/>
      <c r="Q3" s="515"/>
      <c r="R3" s="515"/>
      <c r="S3" s="515"/>
      <c r="T3" s="320"/>
      <c r="U3" s="320"/>
      <c r="V3" s="320"/>
      <c r="W3" s="320"/>
      <c r="X3" s="320"/>
      <c r="Y3" s="320"/>
      <c r="Z3" s="320"/>
      <c r="AA3" s="320"/>
      <c r="AB3" s="320"/>
      <c r="AC3" s="320"/>
      <c r="AD3" s="320"/>
      <c r="AE3" s="320"/>
      <c r="AF3" s="320"/>
      <c r="AG3" s="320"/>
      <c r="AH3" s="320"/>
      <c r="AI3" s="320"/>
      <c r="AJ3" s="320"/>
      <c r="AK3" s="320"/>
      <c r="AL3" s="321"/>
      <c r="AM3" s="321"/>
      <c r="AN3" s="321"/>
      <c r="AO3" s="321"/>
      <c r="AP3" s="321"/>
      <c r="AQ3" s="321"/>
      <c r="AR3" s="321"/>
      <c r="AS3" s="321"/>
      <c r="AT3" s="321"/>
      <c r="AU3" s="320"/>
      <c r="AV3" s="320"/>
      <c r="AW3" s="320"/>
      <c r="AX3" s="320"/>
      <c r="AY3" s="320"/>
      <c r="AZ3" s="320"/>
      <c r="BA3" s="320"/>
      <c r="BB3" s="320"/>
      <c r="BC3" s="320"/>
      <c r="BD3" s="320"/>
      <c r="BE3" s="320"/>
      <c r="BF3" s="320"/>
      <c r="BG3" s="320"/>
      <c r="BH3" s="320"/>
      <c r="BI3" s="320"/>
      <c r="BJ3" s="320"/>
      <c r="BK3" s="320"/>
      <c r="BL3" s="320"/>
      <c r="BM3" s="320"/>
    </row>
    <row r="4" spans="1:65" s="521" customFormat="1" ht="15.5" x14ac:dyDescent="0.35">
      <c r="A4" s="518"/>
      <c r="B4" s="518"/>
      <c r="C4" s="518"/>
      <c r="D4" s="518"/>
      <c r="E4" s="518"/>
      <c r="F4" s="330" t="s">
        <v>322</v>
      </c>
      <c r="G4" s="518"/>
      <c r="H4" s="518"/>
      <c r="I4" s="518"/>
      <c r="J4" s="518" t="s">
        <v>323</v>
      </c>
      <c r="K4" s="519"/>
      <c r="L4" s="519"/>
      <c r="M4" s="519"/>
      <c r="N4" s="519"/>
      <c r="O4" s="519"/>
      <c r="P4" s="519"/>
      <c r="Q4" s="519"/>
      <c r="R4" s="518"/>
      <c r="S4" s="518"/>
      <c r="T4" s="518"/>
      <c r="U4" s="518"/>
      <c r="V4" s="518"/>
      <c r="W4" s="518"/>
      <c r="X4" s="518"/>
      <c r="Y4" s="518"/>
      <c r="Z4" s="518"/>
      <c r="AA4" s="518"/>
      <c r="AB4" s="518"/>
      <c r="AC4" s="518"/>
      <c r="AD4" s="518"/>
      <c r="AE4" s="518"/>
      <c r="AF4" s="330" t="s">
        <v>324</v>
      </c>
      <c r="AG4" s="518"/>
      <c r="AH4" s="518"/>
      <c r="AI4" s="519"/>
      <c r="AJ4" s="519"/>
      <c r="AK4" s="519"/>
      <c r="AL4" s="520"/>
      <c r="AM4" s="520"/>
      <c r="AN4" s="520"/>
      <c r="AO4" s="520"/>
      <c r="AP4" s="520"/>
      <c r="AQ4" s="520"/>
      <c r="AR4" s="520"/>
      <c r="AS4" s="520"/>
      <c r="AT4" s="520"/>
      <c r="AU4" s="518"/>
      <c r="AV4" s="518"/>
      <c r="AW4" s="330" t="s">
        <v>325</v>
      </c>
      <c r="AX4" s="518"/>
      <c r="AY4" s="518"/>
      <c r="AZ4" s="518"/>
      <c r="BA4" s="519"/>
      <c r="BB4" s="519"/>
      <c r="BC4" s="518"/>
      <c r="BD4" s="518"/>
      <c r="BE4" s="518"/>
      <c r="BF4" s="518"/>
      <c r="BG4" s="518"/>
      <c r="BH4" s="518"/>
      <c r="BI4" s="518"/>
      <c r="BJ4" s="518"/>
      <c r="BK4" s="518"/>
      <c r="BL4" s="518"/>
      <c r="BM4" s="518"/>
    </row>
    <row r="5" spans="1:65" ht="16" thickBot="1" x14ac:dyDescent="0.4">
      <c r="A5" s="518"/>
      <c r="B5" s="518"/>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518"/>
      <c r="AK5" s="518"/>
      <c r="AL5" s="518"/>
      <c r="AM5" s="518"/>
      <c r="AN5" s="518"/>
      <c r="AO5" s="518"/>
      <c r="AP5" s="518"/>
      <c r="AQ5" s="518"/>
      <c r="AR5" s="518"/>
      <c r="AS5" s="518"/>
      <c r="AT5" s="518"/>
      <c r="AU5" s="518"/>
      <c r="AV5" s="518"/>
      <c r="AW5" s="518"/>
      <c r="AX5" s="518"/>
      <c r="AY5" s="518"/>
      <c r="AZ5" s="518"/>
      <c r="BA5" s="518"/>
      <c r="BB5" s="518"/>
      <c r="BC5" s="320"/>
      <c r="BD5" s="320"/>
      <c r="BE5" s="320"/>
      <c r="BF5" s="320"/>
      <c r="BG5" s="320"/>
      <c r="BH5" s="320"/>
      <c r="BI5" s="320"/>
      <c r="BJ5" s="320"/>
      <c r="BK5" s="320"/>
      <c r="BL5" s="320"/>
      <c r="BM5" s="320"/>
    </row>
    <row r="6" spans="1:65" s="530" customFormat="1" ht="25.5" customHeight="1" thickBot="1" x14ac:dyDescent="0.4">
      <c r="A6" s="522" t="s">
        <v>326</v>
      </c>
      <c r="B6" s="523"/>
      <c r="C6" s="524" t="s">
        <v>327</v>
      </c>
      <c r="D6" s="524" t="s">
        <v>327</v>
      </c>
      <c r="E6" s="524" t="s">
        <v>327</v>
      </c>
      <c r="F6" s="525" t="s">
        <v>327</v>
      </c>
      <c r="G6" s="525" t="s">
        <v>327</v>
      </c>
      <c r="H6" s="525" t="s">
        <v>327</v>
      </c>
      <c r="I6" s="525" t="s">
        <v>327</v>
      </c>
      <c r="J6" s="525" t="s">
        <v>328</v>
      </c>
      <c r="K6" s="526" t="s">
        <v>327</v>
      </c>
      <c r="L6" s="525" t="s">
        <v>328</v>
      </c>
      <c r="M6" s="525" t="s">
        <v>327</v>
      </c>
      <c r="N6" s="525" t="s">
        <v>329</v>
      </c>
      <c r="O6" s="525" t="s">
        <v>329</v>
      </c>
      <c r="P6" s="525" t="s">
        <v>329</v>
      </c>
      <c r="Q6" s="525" t="s">
        <v>327</v>
      </c>
      <c r="R6" s="525" t="s">
        <v>327</v>
      </c>
      <c r="S6" s="525" t="s">
        <v>329</v>
      </c>
      <c r="T6" s="525" t="s">
        <v>329</v>
      </c>
      <c r="U6" s="525" t="s">
        <v>328</v>
      </c>
      <c r="V6" s="525" t="s">
        <v>329</v>
      </c>
      <c r="W6" s="525" t="s">
        <v>329</v>
      </c>
      <c r="X6" s="525" t="s">
        <v>329</v>
      </c>
      <c r="Y6" s="525" t="s">
        <v>329</v>
      </c>
      <c r="Z6" s="525" t="s">
        <v>329</v>
      </c>
      <c r="AA6" s="525" t="s">
        <v>329</v>
      </c>
      <c r="AB6" s="525" t="s">
        <v>329</v>
      </c>
      <c r="AC6" s="525" t="s">
        <v>329</v>
      </c>
      <c r="AD6" s="525" t="s">
        <v>329</v>
      </c>
      <c r="AE6" s="525" t="s">
        <v>329</v>
      </c>
      <c r="AF6" s="525" t="s">
        <v>329</v>
      </c>
      <c r="AG6" s="525" t="s">
        <v>329</v>
      </c>
      <c r="AH6" s="525" t="s">
        <v>329</v>
      </c>
      <c r="AI6" s="525" t="s">
        <v>329</v>
      </c>
      <c r="AJ6" s="525" t="s">
        <v>329</v>
      </c>
      <c r="AK6" s="525" t="s">
        <v>329</v>
      </c>
      <c r="AL6" s="525" t="s">
        <v>329</v>
      </c>
      <c r="AM6" s="525" t="s">
        <v>329</v>
      </c>
      <c r="AN6" s="525" t="s">
        <v>329</v>
      </c>
      <c r="AO6" s="525" t="s">
        <v>329</v>
      </c>
      <c r="AP6" s="525" t="s">
        <v>329</v>
      </c>
      <c r="AQ6" s="525" t="s">
        <v>328</v>
      </c>
      <c r="AR6" s="525" t="s">
        <v>329</v>
      </c>
      <c r="AS6" s="525" t="s">
        <v>329</v>
      </c>
      <c r="AT6" s="525" t="s">
        <v>329</v>
      </c>
      <c r="AU6" s="525" t="s">
        <v>329</v>
      </c>
      <c r="AV6" s="525" t="s">
        <v>329</v>
      </c>
      <c r="AW6" s="525" t="s">
        <v>329</v>
      </c>
      <c r="AX6" s="525" t="s">
        <v>329</v>
      </c>
      <c r="AY6" s="525" t="s">
        <v>329</v>
      </c>
      <c r="AZ6" s="527" t="s">
        <v>329</v>
      </c>
      <c r="BA6" s="528"/>
      <c r="BB6" s="529"/>
      <c r="BC6" s="394"/>
      <c r="BD6" s="394"/>
      <c r="BE6" s="394"/>
      <c r="BF6" s="394"/>
      <c r="BG6" s="394"/>
      <c r="BH6" s="394"/>
      <c r="BI6" s="394"/>
      <c r="BJ6" s="394"/>
      <c r="BK6" s="394"/>
      <c r="BL6" s="394"/>
    </row>
    <row r="7" spans="1:65" s="537" customFormat="1" ht="336.75" customHeight="1" thickBot="1" x14ac:dyDescent="0.4">
      <c r="A7" s="759" t="s">
        <v>330</v>
      </c>
      <c r="B7" s="760"/>
      <c r="C7" s="531" t="s">
        <v>331</v>
      </c>
      <c r="D7" s="493" t="s">
        <v>332</v>
      </c>
      <c r="E7" s="492" t="s">
        <v>333</v>
      </c>
      <c r="F7" s="493" t="s">
        <v>334</v>
      </c>
      <c r="G7" s="493" t="s">
        <v>335</v>
      </c>
      <c r="H7" s="493" t="s">
        <v>336</v>
      </c>
      <c r="I7" s="493" t="s">
        <v>337</v>
      </c>
      <c r="J7" s="493" t="s">
        <v>338</v>
      </c>
      <c r="K7" s="493" t="s">
        <v>339</v>
      </c>
      <c r="L7" s="493" t="s">
        <v>340</v>
      </c>
      <c r="M7" s="493" t="s">
        <v>341</v>
      </c>
      <c r="N7" s="493" t="s">
        <v>342</v>
      </c>
      <c r="O7" s="493" t="s">
        <v>343</v>
      </c>
      <c r="P7" s="493" t="s">
        <v>344</v>
      </c>
      <c r="Q7" s="493" t="s">
        <v>345</v>
      </c>
      <c r="R7" s="493" t="s">
        <v>346</v>
      </c>
      <c r="S7" s="493" t="s">
        <v>347</v>
      </c>
      <c r="T7" s="493" t="s">
        <v>348</v>
      </c>
      <c r="U7" s="493" t="s">
        <v>349</v>
      </c>
      <c r="V7" s="532" t="s">
        <v>350</v>
      </c>
      <c r="W7" s="493" t="s">
        <v>351</v>
      </c>
      <c r="X7" s="493" t="s">
        <v>352</v>
      </c>
      <c r="Y7" s="493" t="s">
        <v>353</v>
      </c>
      <c r="Z7" s="493" t="s">
        <v>354</v>
      </c>
      <c r="AA7" s="493" t="s">
        <v>355</v>
      </c>
      <c r="AB7" s="493" t="s">
        <v>356</v>
      </c>
      <c r="AC7" s="493" t="s">
        <v>357</v>
      </c>
      <c r="AD7" s="493" t="s">
        <v>358</v>
      </c>
      <c r="AE7" s="493" t="s">
        <v>359</v>
      </c>
      <c r="AF7" s="493" t="s">
        <v>360</v>
      </c>
      <c r="AG7" s="493" t="s">
        <v>361</v>
      </c>
      <c r="AH7" s="493" t="s">
        <v>362</v>
      </c>
      <c r="AI7" s="493" t="s">
        <v>363</v>
      </c>
      <c r="AJ7" s="533" t="s">
        <v>364</v>
      </c>
      <c r="AK7" s="493" t="s">
        <v>365</v>
      </c>
      <c r="AL7" s="493" t="s">
        <v>366</v>
      </c>
      <c r="AM7" s="493" t="s">
        <v>367</v>
      </c>
      <c r="AN7" s="493" t="s">
        <v>368</v>
      </c>
      <c r="AO7" s="493" t="s">
        <v>369</v>
      </c>
      <c r="AP7" s="493" t="s">
        <v>370</v>
      </c>
      <c r="AQ7" s="493" t="s">
        <v>371</v>
      </c>
      <c r="AR7" s="493" t="s">
        <v>372</v>
      </c>
      <c r="AS7" s="493" t="s">
        <v>373</v>
      </c>
      <c r="AT7" s="493" t="s">
        <v>374</v>
      </c>
      <c r="AU7" s="493" t="s">
        <v>375</v>
      </c>
      <c r="AV7" s="493" t="s">
        <v>376</v>
      </c>
      <c r="AW7" s="493" t="s">
        <v>377</v>
      </c>
      <c r="AX7" s="493" t="s">
        <v>378</v>
      </c>
      <c r="AY7" s="493" t="s">
        <v>379</v>
      </c>
      <c r="AZ7" s="534" t="s">
        <v>380</v>
      </c>
      <c r="BA7" s="535" t="s">
        <v>381</v>
      </c>
      <c r="BB7" s="536" t="s">
        <v>382</v>
      </c>
      <c r="BC7" s="395"/>
      <c r="BD7" s="395"/>
      <c r="BE7" s="395"/>
      <c r="BF7" s="395"/>
      <c r="BG7" s="395"/>
      <c r="BH7" s="395"/>
      <c r="BI7" s="395"/>
      <c r="BJ7" s="395"/>
      <c r="BK7" s="395"/>
      <c r="BL7" s="395"/>
      <c r="BM7" s="395"/>
    </row>
    <row r="8" spans="1:65" ht="21" customHeight="1" x14ac:dyDescent="0.35">
      <c r="A8" s="752" t="s">
        <v>383</v>
      </c>
      <c r="B8" s="753"/>
      <c r="C8" s="538" t="s">
        <v>384</v>
      </c>
      <c r="D8" s="538" t="s">
        <v>384</v>
      </c>
      <c r="E8" s="538" t="s">
        <v>384</v>
      </c>
      <c r="F8" s="539" t="s">
        <v>384</v>
      </c>
      <c r="G8" s="539" t="s">
        <v>384</v>
      </c>
      <c r="H8" s="539" t="s">
        <v>384</v>
      </c>
      <c r="I8" s="539" t="s">
        <v>384</v>
      </c>
      <c r="J8" s="539" t="s">
        <v>384</v>
      </c>
      <c r="K8" s="539" t="s">
        <v>384</v>
      </c>
      <c r="L8" s="539" t="s">
        <v>384</v>
      </c>
      <c r="M8" s="539" t="s">
        <v>384</v>
      </c>
      <c r="N8" s="539" t="s">
        <v>384</v>
      </c>
      <c r="O8" s="539" t="s">
        <v>384</v>
      </c>
      <c r="P8" s="539" t="s">
        <v>384</v>
      </c>
      <c r="Q8" s="539" t="s">
        <v>384</v>
      </c>
      <c r="R8" s="539" t="s">
        <v>384</v>
      </c>
      <c r="S8" s="539" t="s">
        <v>384</v>
      </c>
      <c r="T8" s="539" t="s">
        <v>384</v>
      </c>
      <c r="U8" s="539" t="s">
        <v>384</v>
      </c>
      <c r="V8" s="539" t="s">
        <v>384</v>
      </c>
      <c r="W8" s="539" t="s">
        <v>384</v>
      </c>
      <c r="X8" s="539" t="s">
        <v>384</v>
      </c>
      <c r="Y8" s="539" t="s">
        <v>384</v>
      </c>
      <c r="Z8" s="539" t="s">
        <v>384</v>
      </c>
      <c r="AA8" s="539" t="s">
        <v>384</v>
      </c>
      <c r="AB8" s="539" t="s">
        <v>384</v>
      </c>
      <c r="AC8" s="539" t="s">
        <v>384</v>
      </c>
      <c r="AD8" s="539" t="s">
        <v>384</v>
      </c>
      <c r="AE8" s="539" t="s">
        <v>384</v>
      </c>
      <c r="AF8" s="539" t="s">
        <v>384</v>
      </c>
      <c r="AG8" s="539" t="s">
        <v>384</v>
      </c>
      <c r="AH8" s="539" t="s">
        <v>384</v>
      </c>
      <c r="AI8" s="539" t="s">
        <v>384</v>
      </c>
      <c r="AJ8" s="539" t="s">
        <v>384</v>
      </c>
      <c r="AK8" s="539" t="s">
        <v>384</v>
      </c>
      <c r="AL8" s="539" t="s">
        <v>384</v>
      </c>
      <c r="AM8" s="539" t="s">
        <v>384</v>
      </c>
      <c r="AN8" s="539" t="s">
        <v>384</v>
      </c>
      <c r="AO8" s="539" t="s">
        <v>384</v>
      </c>
      <c r="AP8" s="539" t="s">
        <v>384</v>
      </c>
      <c r="AQ8" s="539" t="s">
        <v>384</v>
      </c>
      <c r="AR8" s="539" t="s">
        <v>384</v>
      </c>
      <c r="AS8" s="539" t="s">
        <v>384</v>
      </c>
      <c r="AT8" s="539" t="s">
        <v>384</v>
      </c>
      <c r="AU8" s="539" t="s">
        <v>384</v>
      </c>
      <c r="AV8" s="539" t="s">
        <v>384</v>
      </c>
      <c r="AW8" s="539" t="s">
        <v>384</v>
      </c>
      <c r="AX8" s="539" t="s">
        <v>384</v>
      </c>
      <c r="AY8" s="539" t="s">
        <v>384</v>
      </c>
      <c r="AZ8" s="539" t="s">
        <v>384</v>
      </c>
      <c r="BA8" s="540">
        <f t="shared" ref="BA8:BA39" si="0">SUM(C8:AZ8)</f>
        <v>0</v>
      </c>
      <c r="BB8" s="541" t="str">
        <f t="shared" ref="BB8:BB61" si="1">IF(BA8=0," ",(BA8/COUNT(C8:AZ8)))</f>
        <v xml:space="preserve"> </v>
      </c>
      <c r="BC8" s="320"/>
      <c r="BD8" s="320"/>
      <c r="BE8" s="320"/>
      <c r="BF8" s="320"/>
      <c r="BG8" s="320"/>
      <c r="BH8" s="320"/>
      <c r="BI8" s="320"/>
      <c r="BJ8" s="320"/>
      <c r="BK8" s="320"/>
      <c r="BL8" s="320"/>
      <c r="BM8" s="320"/>
    </row>
    <row r="9" spans="1:65" ht="21" customHeight="1" x14ac:dyDescent="0.35">
      <c r="A9" s="752" t="s">
        <v>385</v>
      </c>
      <c r="B9" s="753"/>
      <c r="C9" s="542" t="s">
        <v>384</v>
      </c>
      <c r="D9" s="542" t="s">
        <v>384</v>
      </c>
      <c r="E9" s="542" t="s">
        <v>384</v>
      </c>
      <c r="F9" s="543" t="s">
        <v>384</v>
      </c>
      <c r="G9" s="543" t="s">
        <v>384</v>
      </c>
      <c r="H9" s="543" t="s">
        <v>384</v>
      </c>
      <c r="I9" s="543" t="s">
        <v>384</v>
      </c>
      <c r="J9" s="543" t="s">
        <v>384</v>
      </c>
      <c r="K9" s="543" t="s">
        <v>384</v>
      </c>
      <c r="L9" s="543" t="s">
        <v>384</v>
      </c>
      <c r="M9" s="543" t="s">
        <v>384</v>
      </c>
      <c r="N9" s="543" t="s">
        <v>384</v>
      </c>
      <c r="O9" s="543" t="s">
        <v>384</v>
      </c>
      <c r="P9" s="543" t="s">
        <v>384</v>
      </c>
      <c r="Q9" s="543" t="s">
        <v>384</v>
      </c>
      <c r="R9" s="543" t="s">
        <v>384</v>
      </c>
      <c r="S9" s="543">
        <v>1</v>
      </c>
      <c r="T9" s="543">
        <v>1</v>
      </c>
      <c r="U9" s="543">
        <v>1</v>
      </c>
      <c r="V9" s="543">
        <v>0</v>
      </c>
      <c r="W9" s="543" t="s">
        <v>384</v>
      </c>
      <c r="X9" s="543">
        <v>1</v>
      </c>
      <c r="Y9" s="543">
        <v>1</v>
      </c>
      <c r="Z9" s="543" t="s">
        <v>384</v>
      </c>
      <c r="AA9" s="543" t="s">
        <v>384</v>
      </c>
      <c r="AB9" s="543" t="s">
        <v>384</v>
      </c>
      <c r="AC9" s="543" t="s">
        <v>384</v>
      </c>
      <c r="AD9" s="543" t="s">
        <v>384</v>
      </c>
      <c r="AE9" s="543" t="s">
        <v>384</v>
      </c>
      <c r="AF9" s="543" t="s">
        <v>384</v>
      </c>
      <c r="AG9" s="543" t="s">
        <v>384</v>
      </c>
      <c r="AH9" s="543" t="s">
        <v>384</v>
      </c>
      <c r="AI9" s="543" t="s">
        <v>384</v>
      </c>
      <c r="AJ9" s="543" t="s">
        <v>384</v>
      </c>
      <c r="AK9" s="543" t="s">
        <v>384</v>
      </c>
      <c r="AL9" s="543" t="s">
        <v>384</v>
      </c>
      <c r="AM9" s="543" t="s">
        <v>384</v>
      </c>
      <c r="AN9" s="543">
        <v>1</v>
      </c>
      <c r="AO9" s="543" t="s">
        <v>384</v>
      </c>
      <c r="AP9" s="543" t="s">
        <v>384</v>
      </c>
      <c r="AQ9" s="543">
        <v>1</v>
      </c>
      <c r="AR9" s="543" t="s">
        <v>384</v>
      </c>
      <c r="AS9" s="543" t="s">
        <v>384</v>
      </c>
      <c r="AT9" s="543" t="s">
        <v>384</v>
      </c>
      <c r="AU9" s="543" t="s">
        <v>384</v>
      </c>
      <c r="AV9" s="543" t="s">
        <v>384</v>
      </c>
      <c r="AW9" s="543" t="s">
        <v>384</v>
      </c>
      <c r="AX9" s="543" t="s">
        <v>384</v>
      </c>
      <c r="AY9" s="543" t="s">
        <v>384</v>
      </c>
      <c r="AZ9" s="543" t="s">
        <v>384</v>
      </c>
      <c r="BA9" s="540">
        <f t="shared" si="0"/>
        <v>7</v>
      </c>
      <c r="BB9" s="541">
        <f t="shared" si="1"/>
        <v>0.875</v>
      </c>
      <c r="BC9" s="320"/>
      <c r="BD9" s="320"/>
      <c r="BE9" s="320"/>
      <c r="BF9" s="320"/>
      <c r="BG9" s="320"/>
      <c r="BH9" s="320"/>
      <c r="BI9" s="320"/>
      <c r="BJ9" s="320"/>
      <c r="BK9" s="320"/>
      <c r="BL9" s="320"/>
      <c r="BM9" s="320"/>
    </row>
    <row r="10" spans="1:65" ht="21" customHeight="1" x14ac:dyDescent="0.35">
      <c r="A10" s="752" t="s">
        <v>386</v>
      </c>
      <c r="B10" s="753"/>
      <c r="C10" s="542" t="s">
        <v>384</v>
      </c>
      <c r="D10" s="542" t="s">
        <v>384</v>
      </c>
      <c r="E10" s="542" t="s">
        <v>384</v>
      </c>
      <c r="F10" s="543" t="s">
        <v>384</v>
      </c>
      <c r="G10" s="543" t="s">
        <v>384</v>
      </c>
      <c r="H10" s="543" t="s">
        <v>384</v>
      </c>
      <c r="I10" s="543" t="s">
        <v>384</v>
      </c>
      <c r="J10" s="543" t="s">
        <v>384</v>
      </c>
      <c r="K10" s="543" t="s">
        <v>384</v>
      </c>
      <c r="L10" s="543" t="s">
        <v>384</v>
      </c>
      <c r="M10" s="543" t="s">
        <v>384</v>
      </c>
      <c r="N10" s="543" t="s">
        <v>384</v>
      </c>
      <c r="O10" s="543" t="s">
        <v>384</v>
      </c>
      <c r="P10" s="543" t="s">
        <v>384</v>
      </c>
      <c r="Q10" s="543" t="s">
        <v>384</v>
      </c>
      <c r="R10" s="543" t="s">
        <v>384</v>
      </c>
      <c r="S10" s="543">
        <v>1</v>
      </c>
      <c r="T10" s="543">
        <v>1</v>
      </c>
      <c r="U10" s="543">
        <v>1</v>
      </c>
      <c r="V10" s="543">
        <v>0</v>
      </c>
      <c r="W10" s="543" t="s">
        <v>384</v>
      </c>
      <c r="X10" s="543">
        <v>1</v>
      </c>
      <c r="Y10" s="543">
        <v>1</v>
      </c>
      <c r="Z10" s="543">
        <v>1</v>
      </c>
      <c r="AA10" s="543">
        <v>1</v>
      </c>
      <c r="AB10" s="543" t="s">
        <v>384</v>
      </c>
      <c r="AC10" s="543" t="s">
        <v>384</v>
      </c>
      <c r="AD10" s="543" t="s">
        <v>384</v>
      </c>
      <c r="AE10" s="543" t="s">
        <v>384</v>
      </c>
      <c r="AF10" s="543" t="s">
        <v>384</v>
      </c>
      <c r="AG10" s="543" t="s">
        <v>384</v>
      </c>
      <c r="AH10" s="543" t="s">
        <v>384</v>
      </c>
      <c r="AI10" s="543" t="s">
        <v>384</v>
      </c>
      <c r="AJ10" s="543">
        <v>1</v>
      </c>
      <c r="AK10" s="543" t="s">
        <v>384</v>
      </c>
      <c r="AL10" s="543" t="s">
        <v>384</v>
      </c>
      <c r="AM10" s="543" t="s">
        <v>384</v>
      </c>
      <c r="AN10" s="543">
        <v>1</v>
      </c>
      <c r="AO10" s="543" t="s">
        <v>384</v>
      </c>
      <c r="AP10" s="543" t="s">
        <v>384</v>
      </c>
      <c r="AQ10" s="543">
        <v>1</v>
      </c>
      <c r="AR10" s="543">
        <v>1</v>
      </c>
      <c r="AS10" s="543" t="s">
        <v>384</v>
      </c>
      <c r="AT10" s="543">
        <v>1</v>
      </c>
      <c r="AU10" s="543">
        <v>1</v>
      </c>
      <c r="AV10" s="543">
        <v>1</v>
      </c>
      <c r="AW10" s="543" t="s">
        <v>384</v>
      </c>
      <c r="AX10" s="543">
        <v>1</v>
      </c>
      <c r="AY10" s="543" t="s">
        <v>384</v>
      </c>
      <c r="AZ10" s="543">
        <v>1</v>
      </c>
      <c r="BA10" s="540">
        <f t="shared" si="0"/>
        <v>16</v>
      </c>
      <c r="BB10" s="541">
        <f t="shared" si="1"/>
        <v>0.94117647058823528</v>
      </c>
      <c r="BC10" s="320"/>
      <c r="BD10" s="320"/>
      <c r="BE10" s="320"/>
      <c r="BF10" s="320"/>
      <c r="BG10" s="320"/>
      <c r="BH10" s="320"/>
      <c r="BI10" s="320"/>
      <c r="BJ10" s="320"/>
      <c r="BK10" s="320"/>
      <c r="BL10" s="320"/>
      <c r="BM10" s="320"/>
    </row>
    <row r="11" spans="1:65" ht="21" customHeight="1" x14ac:dyDescent="0.35">
      <c r="A11" s="752" t="s">
        <v>387</v>
      </c>
      <c r="B11" s="753"/>
      <c r="C11" s="542" t="s">
        <v>384</v>
      </c>
      <c r="D11" s="542" t="s">
        <v>384</v>
      </c>
      <c r="E11" s="542" t="s">
        <v>384</v>
      </c>
      <c r="F11" s="543" t="s">
        <v>384</v>
      </c>
      <c r="G11" s="543" t="s">
        <v>384</v>
      </c>
      <c r="H11" s="543" t="s">
        <v>384</v>
      </c>
      <c r="I11" s="543" t="s">
        <v>384</v>
      </c>
      <c r="J11" s="543" t="s">
        <v>384</v>
      </c>
      <c r="K11" s="543" t="s">
        <v>384</v>
      </c>
      <c r="L11" s="543" t="s">
        <v>384</v>
      </c>
      <c r="M11" s="543" t="s">
        <v>384</v>
      </c>
      <c r="N11" s="543">
        <v>0</v>
      </c>
      <c r="O11" s="543" t="s">
        <v>384</v>
      </c>
      <c r="P11" s="543" t="s">
        <v>384</v>
      </c>
      <c r="Q11" s="543" t="s">
        <v>384</v>
      </c>
      <c r="R11" s="543" t="s">
        <v>384</v>
      </c>
      <c r="S11" s="543">
        <v>1</v>
      </c>
      <c r="T11" s="543">
        <v>1</v>
      </c>
      <c r="U11" s="543">
        <v>1</v>
      </c>
      <c r="V11" s="543" t="s">
        <v>384</v>
      </c>
      <c r="W11" s="543">
        <v>1</v>
      </c>
      <c r="X11" s="543">
        <v>1</v>
      </c>
      <c r="Y11" s="543">
        <v>1</v>
      </c>
      <c r="Z11" s="543">
        <v>1</v>
      </c>
      <c r="AA11" s="543">
        <v>1</v>
      </c>
      <c r="AB11" s="543" t="s">
        <v>384</v>
      </c>
      <c r="AC11" s="543" t="s">
        <v>384</v>
      </c>
      <c r="AD11" s="543" t="s">
        <v>384</v>
      </c>
      <c r="AE11" s="543" t="s">
        <v>384</v>
      </c>
      <c r="AF11" s="543" t="s">
        <v>384</v>
      </c>
      <c r="AG11" s="543" t="s">
        <v>384</v>
      </c>
      <c r="AH11" s="543" t="s">
        <v>384</v>
      </c>
      <c r="AI11" s="543">
        <v>1</v>
      </c>
      <c r="AJ11" s="543">
        <v>1</v>
      </c>
      <c r="AK11" s="543">
        <v>1</v>
      </c>
      <c r="AL11" s="543" t="s">
        <v>384</v>
      </c>
      <c r="AM11" s="543" t="s">
        <v>384</v>
      </c>
      <c r="AN11" s="543">
        <v>1</v>
      </c>
      <c r="AO11" s="543" t="s">
        <v>384</v>
      </c>
      <c r="AP11" s="543" t="s">
        <v>384</v>
      </c>
      <c r="AQ11" s="543">
        <v>1</v>
      </c>
      <c r="AR11" s="543">
        <v>1</v>
      </c>
      <c r="AS11" s="543">
        <v>1</v>
      </c>
      <c r="AT11" s="543" t="s">
        <v>384</v>
      </c>
      <c r="AU11" s="543" t="s">
        <v>384</v>
      </c>
      <c r="AV11" s="543" t="s">
        <v>384</v>
      </c>
      <c r="AW11" s="543" t="s">
        <v>384</v>
      </c>
      <c r="AX11" s="543" t="s">
        <v>384</v>
      </c>
      <c r="AY11" s="543" t="s">
        <v>384</v>
      </c>
      <c r="AZ11" s="543" t="s">
        <v>384</v>
      </c>
      <c r="BA11" s="540">
        <f t="shared" si="0"/>
        <v>15</v>
      </c>
      <c r="BB11" s="541">
        <f t="shared" si="1"/>
        <v>0.9375</v>
      </c>
      <c r="BC11" s="320"/>
      <c r="BD11" s="320"/>
      <c r="BE11" s="320"/>
      <c r="BF11" s="320"/>
      <c r="BG11" s="320"/>
      <c r="BH11" s="320"/>
      <c r="BI11" s="320"/>
      <c r="BJ11" s="320"/>
      <c r="BK11" s="320"/>
      <c r="BL11" s="320"/>
      <c r="BM11" s="320"/>
    </row>
    <row r="12" spans="1:65" ht="21" customHeight="1" x14ac:dyDescent="0.35">
      <c r="A12" s="752" t="s">
        <v>388</v>
      </c>
      <c r="B12" s="753"/>
      <c r="C12" s="542" t="s">
        <v>384</v>
      </c>
      <c r="D12" s="542" t="s">
        <v>384</v>
      </c>
      <c r="E12" s="542" t="s">
        <v>384</v>
      </c>
      <c r="F12" s="543" t="s">
        <v>384</v>
      </c>
      <c r="G12" s="543" t="s">
        <v>384</v>
      </c>
      <c r="H12" s="543" t="s">
        <v>384</v>
      </c>
      <c r="I12" s="543" t="s">
        <v>384</v>
      </c>
      <c r="J12" s="543" t="s">
        <v>384</v>
      </c>
      <c r="K12" s="543" t="s">
        <v>384</v>
      </c>
      <c r="L12" s="543" t="s">
        <v>384</v>
      </c>
      <c r="M12" s="543" t="s">
        <v>384</v>
      </c>
      <c r="N12" s="543">
        <v>1</v>
      </c>
      <c r="O12" s="543" t="s">
        <v>384</v>
      </c>
      <c r="P12" s="543" t="s">
        <v>384</v>
      </c>
      <c r="Q12" s="543" t="s">
        <v>384</v>
      </c>
      <c r="R12" s="543" t="s">
        <v>384</v>
      </c>
      <c r="S12" s="543">
        <v>1</v>
      </c>
      <c r="T12" s="543">
        <v>1</v>
      </c>
      <c r="U12" s="543">
        <v>1</v>
      </c>
      <c r="V12" s="543" t="s">
        <v>384</v>
      </c>
      <c r="W12" s="543">
        <v>1</v>
      </c>
      <c r="X12" s="543">
        <v>1</v>
      </c>
      <c r="Y12" s="543">
        <v>1</v>
      </c>
      <c r="Z12" s="543">
        <v>1</v>
      </c>
      <c r="AA12" s="543">
        <v>1</v>
      </c>
      <c r="AB12" s="543" t="s">
        <v>384</v>
      </c>
      <c r="AC12" s="543" t="s">
        <v>384</v>
      </c>
      <c r="AD12" s="543" t="s">
        <v>384</v>
      </c>
      <c r="AE12" s="543" t="s">
        <v>384</v>
      </c>
      <c r="AF12" s="543" t="s">
        <v>384</v>
      </c>
      <c r="AG12" s="543" t="s">
        <v>384</v>
      </c>
      <c r="AH12" s="543" t="s">
        <v>384</v>
      </c>
      <c r="AI12" s="543">
        <v>1</v>
      </c>
      <c r="AJ12" s="543">
        <v>1</v>
      </c>
      <c r="AK12" s="543">
        <v>1</v>
      </c>
      <c r="AL12" s="543" t="s">
        <v>384</v>
      </c>
      <c r="AM12" s="543" t="s">
        <v>384</v>
      </c>
      <c r="AN12" s="543">
        <v>1</v>
      </c>
      <c r="AO12" s="543" t="s">
        <v>384</v>
      </c>
      <c r="AP12" s="543" t="s">
        <v>384</v>
      </c>
      <c r="AQ12" s="543">
        <v>1</v>
      </c>
      <c r="AR12" s="543">
        <v>1</v>
      </c>
      <c r="AS12" s="543">
        <v>1</v>
      </c>
      <c r="AT12" s="543" t="s">
        <v>384</v>
      </c>
      <c r="AU12" s="543" t="s">
        <v>384</v>
      </c>
      <c r="AV12" s="543" t="s">
        <v>384</v>
      </c>
      <c r="AW12" s="543" t="s">
        <v>384</v>
      </c>
      <c r="AX12" s="543" t="s">
        <v>384</v>
      </c>
      <c r="AY12" s="543" t="s">
        <v>384</v>
      </c>
      <c r="AZ12" s="543" t="s">
        <v>384</v>
      </c>
      <c r="BA12" s="540">
        <f t="shared" si="0"/>
        <v>16</v>
      </c>
      <c r="BB12" s="541">
        <f t="shared" si="1"/>
        <v>1</v>
      </c>
      <c r="BC12" s="320"/>
      <c r="BD12" s="320"/>
      <c r="BE12" s="320"/>
      <c r="BF12" s="320"/>
      <c r="BG12" s="320"/>
      <c r="BH12" s="320"/>
      <c r="BI12" s="320"/>
      <c r="BJ12" s="320"/>
      <c r="BK12" s="320"/>
      <c r="BL12" s="320"/>
      <c r="BM12" s="320"/>
    </row>
    <row r="13" spans="1:65" ht="21" customHeight="1" x14ac:dyDescent="0.35">
      <c r="A13" s="752" t="s">
        <v>389</v>
      </c>
      <c r="B13" s="753"/>
      <c r="C13" s="542" t="s">
        <v>384</v>
      </c>
      <c r="D13" s="542" t="s">
        <v>384</v>
      </c>
      <c r="E13" s="542" t="s">
        <v>384</v>
      </c>
      <c r="F13" s="543" t="s">
        <v>384</v>
      </c>
      <c r="G13" s="543" t="s">
        <v>384</v>
      </c>
      <c r="H13" s="543" t="s">
        <v>384</v>
      </c>
      <c r="I13" s="543" t="s">
        <v>384</v>
      </c>
      <c r="J13" s="543" t="s">
        <v>384</v>
      </c>
      <c r="K13" s="543" t="s">
        <v>384</v>
      </c>
      <c r="L13" s="543" t="s">
        <v>384</v>
      </c>
      <c r="M13" s="543" t="s">
        <v>384</v>
      </c>
      <c r="N13" s="543" t="s">
        <v>384</v>
      </c>
      <c r="O13" s="543" t="s">
        <v>384</v>
      </c>
      <c r="P13" s="543" t="s">
        <v>384</v>
      </c>
      <c r="Q13" s="543" t="s">
        <v>384</v>
      </c>
      <c r="R13" s="543" t="s">
        <v>384</v>
      </c>
      <c r="S13" s="543" t="s">
        <v>384</v>
      </c>
      <c r="T13" s="543" t="s">
        <v>384</v>
      </c>
      <c r="U13" s="543" t="s">
        <v>384</v>
      </c>
      <c r="V13" s="543" t="s">
        <v>384</v>
      </c>
      <c r="W13" s="543" t="s">
        <v>384</v>
      </c>
      <c r="X13" s="543" t="s">
        <v>384</v>
      </c>
      <c r="Y13" s="543" t="s">
        <v>384</v>
      </c>
      <c r="Z13" s="543" t="s">
        <v>384</v>
      </c>
      <c r="AA13" s="543" t="s">
        <v>384</v>
      </c>
      <c r="AB13" s="543" t="s">
        <v>384</v>
      </c>
      <c r="AC13" s="543" t="s">
        <v>384</v>
      </c>
      <c r="AD13" s="543" t="s">
        <v>384</v>
      </c>
      <c r="AE13" s="543" t="s">
        <v>384</v>
      </c>
      <c r="AF13" s="543" t="s">
        <v>384</v>
      </c>
      <c r="AG13" s="543" t="s">
        <v>384</v>
      </c>
      <c r="AH13" s="543" t="s">
        <v>384</v>
      </c>
      <c r="AI13" s="543" t="s">
        <v>384</v>
      </c>
      <c r="AJ13" s="543" t="s">
        <v>384</v>
      </c>
      <c r="AK13" s="543" t="s">
        <v>384</v>
      </c>
      <c r="AL13" s="543" t="s">
        <v>384</v>
      </c>
      <c r="AM13" s="543" t="s">
        <v>384</v>
      </c>
      <c r="AN13" s="543" t="s">
        <v>384</v>
      </c>
      <c r="AO13" s="543" t="s">
        <v>384</v>
      </c>
      <c r="AP13" s="543" t="s">
        <v>384</v>
      </c>
      <c r="AQ13" s="543" t="s">
        <v>384</v>
      </c>
      <c r="AR13" s="543" t="s">
        <v>384</v>
      </c>
      <c r="AS13" s="543" t="s">
        <v>384</v>
      </c>
      <c r="AT13" s="543" t="s">
        <v>384</v>
      </c>
      <c r="AU13" s="543" t="s">
        <v>384</v>
      </c>
      <c r="AV13" s="543" t="s">
        <v>384</v>
      </c>
      <c r="AW13" s="543" t="s">
        <v>384</v>
      </c>
      <c r="AX13" s="543" t="s">
        <v>384</v>
      </c>
      <c r="AY13" s="543" t="s">
        <v>384</v>
      </c>
      <c r="AZ13" s="543" t="s">
        <v>384</v>
      </c>
      <c r="BA13" s="540">
        <f t="shared" si="0"/>
        <v>0</v>
      </c>
      <c r="BB13" s="541" t="str">
        <f t="shared" si="1"/>
        <v xml:space="preserve"> </v>
      </c>
      <c r="BC13" s="320"/>
      <c r="BD13" s="320"/>
      <c r="BE13" s="320"/>
      <c r="BF13" s="320"/>
      <c r="BG13" s="320"/>
      <c r="BH13" s="320"/>
      <c r="BI13" s="320"/>
      <c r="BJ13" s="320"/>
      <c r="BK13" s="320"/>
      <c r="BL13" s="320"/>
      <c r="BM13" s="320"/>
    </row>
    <row r="14" spans="1:65" ht="21" customHeight="1" x14ac:dyDescent="0.35">
      <c r="A14" s="752" t="s">
        <v>390</v>
      </c>
      <c r="B14" s="753"/>
      <c r="C14" s="542" t="s">
        <v>384</v>
      </c>
      <c r="D14" s="542" t="s">
        <v>384</v>
      </c>
      <c r="E14" s="542" t="s">
        <v>384</v>
      </c>
      <c r="F14" s="543" t="s">
        <v>384</v>
      </c>
      <c r="G14" s="543" t="s">
        <v>384</v>
      </c>
      <c r="H14" s="543" t="s">
        <v>384</v>
      </c>
      <c r="I14" s="543" t="s">
        <v>384</v>
      </c>
      <c r="J14" s="543" t="s">
        <v>384</v>
      </c>
      <c r="K14" s="543" t="s">
        <v>384</v>
      </c>
      <c r="L14" s="543" t="s">
        <v>384</v>
      </c>
      <c r="M14" s="543" t="s">
        <v>384</v>
      </c>
      <c r="N14" s="543">
        <v>1</v>
      </c>
      <c r="O14" s="543" t="s">
        <v>384</v>
      </c>
      <c r="P14" s="543" t="s">
        <v>384</v>
      </c>
      <c r="Q14" s="543" t="s">
        <v>384</v>
      </c>
      <c r="R14" s="543" t="s">
        <v>384</v>
      </c>
      <c r="S14" s="543">
        <v>1</v>
      </c>
      <c r="T14" s="543">
        <v>1</v>
      </c>
      <c r="U14" s="543">
        <v>1</v>
      </c>
      <c r="V14" s="543" t="s">
        <v>384</v>
      </c>
      <c r="W14" s="543">
        <v>1</v>
      </c>
      <c r="X14" s="543">
        <v>1</v>
      </c>
      <c r="Y14" s="543">
        <v>1</v>
      </c>
      <c r="Z14" s="543">
        <v>1</v>
      </c>
      <c r="AA14" s="543">
        <v>0</v>
      </c>
      <c r="AB14" s="543" t="s">
        <v>384</v>
      </c>
      <c r="AC14" s="543" t="s">
        <v>384</v>
      </c>
      <c r="AD14" s="543" t="s">
        <v>384</v>
      </c>
      <c r="AE14" s="543" t="s">
        <v>384</v>
      </c>
      <c r="AF14" s="543" t="s">
        <v>384</v>
      </c>
      <c r="AG14" s="543" t="s">
        <v>384</v>
      </c>
      <c r="AH14" s="543" t="s">
        <v>384</v>
      </c>
      <c r="AI14" s="543">
        <v>1</v>
      </c>
      <c r="AJ14" s="543">
        <v>1</v>
      </c>
      <c r="AK14" s="543">
        <v>1</v>
      </c>
      <c r="AL14" s="543" t="s">
        <v>384</v>
      </c>
      <c r="AM14" s="543" t="s">
        <v>384</v>
      </c>
      <c r="AN14" s="543">
        <v>1</v>
      </c>
      <c r="AO14" s="543" t="s">
        <v>384</v>
      </c>
      <c r="AP14" s="543" t="s">
        <v>384</v>
      </c>
      <c r="AQ14" s="543">
        <v>1</v>
      </c>
      <c r="AR14" s="543">
        <v>1</v>
      </c>
      <c r="AS14" s="543">
        <v>1</v>
      </c>
      <c r="AT14" s="543" t="s">
        <v>384</v>
      </c>
      <c r="AU14" s="543" t="s">
        <v>384</v>
      </c>
      <c r="AV14" s="543" t="s">
        <v>384</v>
      </c>
      <c r="AW14" s="543" t="s">
        <v>384</v>
      </c>
      <c r="AX14" s="543" t="s">
        <v>384</v>
      </c>
      <c r="AY14" s="543" t="s">
        <v>384</v>
      </c>
      <c r="AZ14" s="543" t="s">
        <v>384</v>
      </c>
      <c r="BA14" s="540">
        <f t="shared" si="0"/>
        <v>15</v>
      </c>
      <c r="BB14" s="541">
        <f t="shared" si="1"/>
        <v>0.9375</v>
      </c>
      <c r="BC14" s="320"/>
      <c r="BD14" s="320"/>
      <c r="BE14" s="320"/>
      <c r="BF14" s="320"/>
      <c r="BG14" s="320"/>
      <c r="BH14" s="320"/>
      <c r="BI14" s="320"/>
      <c r="BJ14" s="320"/>
      <c r="BK14" s="320"/>
      <c r="BL14" s="320"/>
      <c r="BM14" s="320"/>
    </row>
    <row r="15" spans="1:65" ht="21" customHeight="1" x14ac:dyDescent="0.35">
      <c r="A15" s="752" t="s">
        <v>391</v>
      </c>
      <c r="B15" s="753"/>
      <c r="C15" s="542" t="s">
        <v>384</v>
      </c>
      <c r="D15" s="542" t="s">
        <v>384</v>
      </c>
      <c r="E15" s="542" t="s">
        <v>384</v>
      </c>
      <c r="F15" s="543" t="s">
        <v>384</v>
      </c>
      <c r="G15" s="543" t="s">
        <v>384</v>
      </c>
      <c r="H15" s="543" t="s">
        <v>384</v>
      </c>
      <c r="I15" s="543" t="s">
        <v>384</v>
      </c>
      <c r="J15" s="543" t="s">
        <v>384</v>
      </c>
      <c r="K15" s="543" t="s">
        <v>384</v>
      </c>
      <c r="L15" s="543" t="s">
        <v>384</v>
      </c>
      <c r="M15" s="543" t="s">
        <v>384</v>
      </c>
      <c r="N15" s="543" t="s">
        <v>384</v>
      </c>
      <c r="O15" s="543" t="s">
        <v>384</v>
      </c>
      <c r="P15" s="543" t="s">
        <v>384</v>
      </c>
      <c r="Q15" s="543" t="s">
        <v>384</v>
      </c>
      <c r="R15" s="543" t="s">
        <v>384</v>
      </c>
      <c r="S15" s="543" t="s">
        <v>384</v>
      </c>
      <c r="T15" s="543" t="s">
        <v>384</v>
      </c>
      <c r="U15" s="543" t="s">
        <v>384</v>
      </c>
      <c r="V15" s="543" t="s">
        <v>384</v>
      </c>
      <c r="W15" s="543" t="s">
        <v>384</v>
      </c>
      <c r="X15" s="543" t="s">
        <v>384</v>
      </c>
      <c r="Y15" s="543" t="s">
        <v>384</v>
      </c>
      <c r="Z15" s="543" t="s">
        <v>384</v>
      </c>
      <c r="AA15" s="543" t="s">
        <v>384</v>
      </c>
      <c r="AB15" s="543" t="s">
        <v>384</v>
      </c>
      <c r="AC15" s="543" t="s">
        <v>384</v>
      </c>
      <c r="AD15" s="543" t="s">
        <v>384</v>
      </c>
      <c r="AE15" s="543" t="s">
        <v>384</v>
      </c>
      <c r="AF15" s="543" t="s">
        <v>384</v>
      </c>
      <c r="AG15" s="543" t="s">
        <v>384</v>
      </c>
      <c r="AH15" s="543" t="s">
        <v>384</v>
      </c>
      <c r="AI15" s="543" t="s">
        <v>384</v>
      </c>
      <c r="AJ15" s="543" t="s">
        <v>384</v>
      </c>
      <c r="AK15" s="543" t="s">
        <v>384</v>
      </c>
      <c r="AL15" s="543" t="s">
        <v>384</v>
      </c>
      <c r="AM15" s="543" t="s">
        <v>384</v>
      </c>
      <c r="AN15" s="543" t="s">
        <v>384</v>
      </c>
      <c r="AO15" s="543" t="s">
        <v>384</v>
      </c>
      <c r="AP15" s="543" t="s">
        <v>384</v>
      </c>
      <c r="AQ15" s="543" t="s">
        <v>384</v>
      </c>
      <c r="AR15" s="543" t="s">
        <v>384</v>
      </c>
      <c r="AS15" s="543" t="s">
        <v>384</v>
      </c>
      <c r="AT15" s="543" t="s">
        <v>384</v>
      </c>
      <c r="AU15" s="543" t="s">
        <v>384</v>
      </c>
      <c r="AV15" s="543" t="s">
        <v>384</v>
      </c>
      <c r="AW15" s="543" t="s">
        <v>384</v>
      </c>
      <c r="AX15" s="543" t="s">
        <v>384</v>
      </c>
      <c r="AY15" s="543" t="s">
        <v>384</v>
      </c>
      <c r="AZ15" s="543" t="s">
        <v>384</v>
      </c>
      <c r="BA15" s="540">
        <f t="shared" si="0"/>
        <v>0</v>
      </c>
      <c r="BB15" s="541" t="str">
        <f t="shared" si="1"/>
        <v xml:space="preserve"> </v>
      </c>
      <c r="BC15" s="320"/>
      <c r="BD15" s="320"/>
      <c r="BE15" s="320"/>
      <c r="BF15" s="320"/>
      <c r="BG15" s="320"/>
      <c r="BH15" s="320"/>
      <c r="BI15" s="320"/>
      <c r="BJ15" s="320"/>
      <c r="BK15" s="320"/>
      <c r="BL15" s="320"/>
      <c r="BM15" s="320"/>
    </row>
    <row r="16" spans="1:65" ht="21" customHeight="1" x14ac:dyDescent="0.35">
      <c r="A16" s="752" t="s">
        <v>392</v>
      </c>
      <c r="B16" s="753"/>
      <c r="C16" s="542" t="s">
        <v>384</v>
      </c>
      <c r="D16" s="542" t="s">
        <v>384</v>
      </c>
      <c r="E16" s="542" t="s">
        <v>384</v>
      </c>
      <c r="F16" s="543" t="s">
        <v>384</v>
      </c>
      <c r="G16" s="543" t="s">
        <v>384</v>
      </c>
      <c r="H16" s="543" t="s">
        <v>384</v>
      </c>
      <c r="I16" s="543" t="s">
        <v>384</v>
      </c>
      <c r="J16" s="543" t="s">
        <v>384</v>
      </c>
      <c r="K16" s="543" t="s">
        <v>384</v>
      </c>
      <c r="L16" s="543" t="s">
        <v>384</v>
      </c>
      <c r="M16" s="543" t="s">
        <v>384</v>
      </c>
      <c r="N16" s="543" t="s">
        <v>384</v>
      </c>
      <c r="O16" s="543" t="s">
        <v>384</v>
      </c>
      <c r="P16" s="543" t="s">
        <v>384</v>
      </c>
      <c r="Q16" s="543" t="s">
        <v>384</v>
      </c>
      <c r="R16" s="543" t="s">
        <v>384</v>
      </c>
      <c r="S16" s="543">
        <v>1</v>
      </c>
      <c r="T16" s="543">
        <v>1</v>
      </c>
      <c r="U16" s="543">
        <v>1</v>
      </c>
      <c r="V16" s="543">
        <v>1</v>
      </c>
      <c r="W16" s="543" t="s">
        <v>384</v>
      </c>
      <c r="X16" s="543">
        <v>1</v>
      </c>
      <c r="Y16" s="543">
        <v>1</v>
      </c>
      <c r="Z16" s="543" t="s">
        <v>384</v>
      </c>
      <c r="AA16" s="543" t="s">
        <v>384</v>
      </c>
      <c r="AB16" s="543">
        <v>1</v>
      </c>
      <c r="AC16" s="543">
        <v>1</v>
      </c>
      <c r="AD16" s="543">
        <v>1</v>
      </c>
      <c r="AE16" s="543">
        <v>1</v>
      </c>
      <c r="AF16" s="543">
        <v>1</v>
      </c>
      <c r="AG16" s="543" t="s">
        <v>384</v>
      </c>
      <c r="AH16" s="543" t="s">
        <v>384</v>
      </c>
      <c r="AI16" s="543">
        <v>1</v>
      </c>
      <c r="AJ16" s="543">
        <v>1</v>
      </c>
      <c r="AK16" s="543">
        <v>1</v>
      </c>
      <c r="AL16" s="543" t="s">
        <v>384</v>
      </c>
      <c r="AM16" s="543" t="s">
        <v>384</v>
      </c>
      <c r="AN16" s="543">
        <v>1</v>
      </c>
      <c r="AO16" s="543" t="s">
        <v>384</v>
      </c>
      <c r="AP16" s="543" t="s">
        <v>384</v>
      </c>
      <c r="AQ16" s="543">
        <v>1</v>
      </c>
      <c r="AR16" s="543" t="s">
        <v>384</v>
      </c>
      <c r="AS16" s="543">
        <v>1</v>
      </c>
      <c r="AT16" s="543" t="s">
        <v>384</v>
      </c>
      <c r="AU16" s="543" t="s">
        <v>384</v>
      </c>
      <c r="AV16" s="543" t="s">
        <v>384</v>
      </c>
      <c r="AW16" s="543" t="s">
        <v>384</v>
      </c>
      <c r="AX16" s="543" t="s">
        <v>384</v>
      </c>
      <c r="AY16" s="543" t="s">
        <v>384</v>
      </c>
      <c r="AZ16" s="543" t="s">
        <v>384</v>
      </c>
      <c r="BA16" s="540">
        <f t="shared" si="0"/>
        <v>17</v>
      </c>
      <c r="BB16" s="541">
        <f t="shared" si="1"/>
        <v>1</v>
      </c>
      <c r="BC16" s="320"/>
      <c r="BD16" s="320"/>
      <c r="BE16" s="320"/>
      <c r="BF16" s="320"/>
      <c r="BG16" s="320"/>
      <c r="BH16" s="320"/>
      <c r="BI16" s="320"/>
      <c r="BJ16" s="320"/>
      <c r="BK16" s="320"/>
      <c r="BL16" s="320"/>
      <c r="BM16" s="320"/>
    </row>
    <row r="17" spans="1:65" ht="21" customHeight="1" x14ac:dyDescent="0.35">
      <c r="A17" s="752" t="s">
        <v>393</v>
      </c>
      <c r="B17" s="753"/>
      <c r="C17" s="542" t="s">
        <v>384</v>
      </c>
      <c r="D17" s="542" t="s">
        <v>384</v>
      </c>
      <c r="E17" s="542" t="s">
        <v>384</v>
      </c>
      <c r="F17" s="543" t="s">
        <v>384</v>
      </c>
      <c r="G17" s="543" t="s">
        <v>384</v>
      </c>
      <c r="H17" s="543" t="s">
        <v>384</v>
      </c>
      <c r="I17" s="543" t="s">
        <v>384</v>
      </c>
      <c r="J17" s="543" t="s">
        <v>384</v>
      </c>
      <c r="K17" s="543" t="s">
        <v>384</v>
      </c>
      <c r="L17" s="543" t="s">
        <v>384</v>
      </c>
      <c r="M17" s="543" t="s">
        <v>384</v>
      </c>
      <c r="N17" s="543" t="s">
        <v>384</v>
      </c>
      <c r="O17" s="543" t="s">
        <v>384</v>
      </c>
      <c r="P17" s="543" t="s">
        <v>384</v>
      </c>
      <c r="Q17" s="543" t="s">
        <v>384</v>
      </c>
      <c r="R17" s="543" t="s">
        <v>384</v>
      </c>
      <c r="S17" s="543" t="s">
        <v>384</v>
      </c>
      <c r="T17" s="543" t="s">
        <v>384</v>
      </c>
      <c r="U17" s="543" t="s">
        <v>384</v>
      </c>
      <c r="V17" s="543" t="s">
        <v>384</v>
      </c>
      <c r="W17" s="543" t="s">
        <v>384</v>
      </c>
      <c r="X17" s="543" t="s">
        <v>384</v>
      </c>
      <c r="Y17" s="543" t="s">
        <v>384</v>
      </c>
      <c r="Z17" s="543" t="s">
        <v>384</v>
      </c>
      <c r="AA17" s="543" t="s">
        <v>384</v>
      </c>
      <c r="AB17" s="543" t="s">
        <v>384</v>
      </c>
      <c r="AC17" s="543" t="s">
        <v>384</v>
      </c>
      <c r="AD17" s="543" t="s">
        <v>384</v>
      </c>
      <c r="AE17" s="543" t="s">
        <v>384</v>
      </c>
      <c r="AF17" s="543" t="s">
        <v>384</v>
      </c>
      <c r="AG17" s="543" t="s">
        <v>384</v>
      </c>
      <c r="AH17" s="543" t="s">
        <v>384</v>
      </c>
      <c r="AI17" s="543" t="s">
        <v>384</v>
      </c>
      <c r="AJ17" s="543" t="s">
        <v>384</v>
      </c>
      <c r="AK17" s="543" t="s">
        <v>384</v>
      </c>
      <c r="AL17" s="543" t="s">
        <v>384</v>
      </c>
      <c r="AM17" s="543" t="s">
        <v>384</v>
      </c>
      <c r="AN17" s="543" t="s">
        <v>384</v>
      </c>
      <c r="AO17" s="543" t="s">
        <v>384</v>
      </c>
      <c r="AP17" s="543" t="s">
        <v>384</v>
      </c>
      <c r="AQ17" s="543" t="s">
        <v>384</v>
      </c>
      <c r="AR17" s="543" t="s">
        <v>384</v>
      </c>
      <c r="AS17" s="543" t="s">
        <v>384</v>
      </c>
      <c r="AT17" s="543" t="s">
        <v>384</v>
      </c>
      <c r="AU17" s="543" t="s">
        <v>384</v>
      </c>
      <c r="AV17" s="543" t="s">
        <v>384</v>
      </c>
      <c r="AW17" s="543" t="s">
        <v>384</v>
      </c>
      <c r="AX17" s="543" t="s">
        <v>384</v>
      </c>
      <c r="AY17" s="543" t="s">
        <v>384</v>
      </c>
      <c r="AZ17" s="543" t="s">
        <v>384</v>
      </c>
      <c r="BA17" s="540">
        <f t="shared" si="0"/>
        <v>0</v>
      </c>
      <c r="BB17" s="541" t="str">
        <f t="shared" si="1"/>
        <v xml:space="preserve"> </v>
      </c>
      <c r="BC17" s="320"/>
      <c r="BD17" s="320"/>
      <c r="BE17" s="320"/>
      <c r="BF17" s="320"/>
      <c r="BG17" s="320"/>
      <c r="BH17" s="320"/>
      <c r="BI17" s="320"/>
      <c r="BJ17" s="320"/>
      <c r="BK17" s="320"/>
      <c r="BL17" s="320"/>
      <c r="BM17" s="320"/>
    </row>
    <row r="18" spans="1:65" ht="21" customHeight="1" x14ac:dyDescent="0.35">
      <c r="A18" s="752" t="s">
        <v>394</v>
      </c>
      <c r="B18" s="753"/>
      <c r="C18" s="542" t="s">
        <v>384</v>
      </c>
      <c r="D18" s="542" t="s">
        <v>384</v>
      </c>
      <c r="E18" s="542" t="s">
        <v>384</v>
      </c>
      <c r="F18" s="543" t="s">
        <v>384</v>
      </c>
      <c r="G18" s="543" t="s">
        <v>384</v>
      </c>
      <c r="H18" s="543" t="s">
        <v>384</v>
      </c>
      <c r="I18" s="543">
        <v>1</v>
      </c>
      <c r="J18" s="543" t="s">
        <v>384</v>
      </c>
      <c r="K18" s="543" t="s">
        <v>384</v>
      </c>
      <c r="L18" s="543">
        <v>1</v>
      </c>
      <c r="M18" s="543" t="s">
        <v>384</v>
      </c>
      <c r="N18" s="543">
        <v>1</v>
      </c>
      <c r="O18" s="543">
        <v>1</v>
      </c>
      <c r="P18" s="543">
        <v>1</v>
      </c>
      <c r="Q18" s="543" t="s">
        <v>384</v>
      </c>
      <c r="R18" s="543" t="s">
        <v>384</v>
      </c>
      <c r="S18" s="543">
        <v>1</v>
      </c>
      <c r="T18" s="543">
        <v>1</v>
      </c>
      <c r="U18" s="543">
        <v>1</v>
      </c>
      <c r="V18" s="543">
        <v>1</v>
      </c>
      <c r="W18" s="543" t="s">
        <v>384</v>
      </c>
      <c r="X18" s="543">
        <v>1</v>
      </c>
      <c r="Y18" s="543">
        <v>1</v>
      </c>
      <c r="Z18" s="543" t="s">
        <v>384</v>
      </c>
      <c r="AA18" s="543" t="s">
        <v>384</v>
      </c>
      <c r="AB18" s="543" t="s">
        <v>384</v>
      </c>
      <c r="AC18" s="543">
        <v>1</v>
      </c>
      <c r="AD18" s="543">
        <v>1</v>
      </c>
      <c r="AE18" s="543" t="s">
        <v>384</v>
      </c>
      <c r="AF18" s="543">
        <v>1</v>
      </c>
      <c r="AG18" s="543" t="s">
        <v>384</v>
      </c>
      <c r="AH18" s="543" t="s">
        <v>384</v>
      </c>
      <c r="AI18" s="543">
        <v>1</v>
      </c>
      <c r="AJ18" s="543">
        <v>1</v>
      </c>
      <c r="AK18" s="543">
        <v>1</v>
      </c>
      <c r="AL18" s="543">
        <v>1</v>
      </c>
      <c r="AM18" s="543">
        <v>1</v>
      </c>
      <c r="AN18" s="543">
        <v>1</v>
      </c>
      <c r="AO18" s="543" t="s">
        <v>384</v>
      </c>
      <c r="AP18" s="543" t="s">
        <v>384</v>
      </c>
      <c r="AQ18" s="543">
        <v>1</v>
      </c>
      <c r="AR18" s="543" t="s">
        <v>384</v>
      </c>
      <c r="AS18" s="543">
        <v>1</v>
      </c>
      <c r="AT18" s="543" t="s">
        <v>384</v>
      </c>
      <c r="AU18" s="543" t="s">
        <v>384</v>
      </c>
      <c r="AV18" s="543" t="s">
        <v>384</v>
      </c>
      <c r="AW18" s="543" t="s">
        <v>384</v>
      </c>
      <c r="AX18" s="543" t="s">
        <v>384</v>
      </c>
      <c r="AY18" s="543" t="s">
        <v>384</v>
      </c>
      <c r="AZ18" s="543" t="s">
        <v>384</v>
      </c>
      <c r="BA18" s="540">
        <f t="shared" si="0"/>
        <v>22</v>
      </c>
      <c r="BB18" s="541">
        <f t="shared" si="1"/>
        <v>1</v>
      </c>
      <c r="BC18" s="320"/>
      <c r="BD18" s="320"/>
      <c r="BE18" s="320"/>
      <c r="BF18" s="320"/>
      <c r="BG18" s="320"/>
      <c r="BH18" s="320"/>
      <c r="BI18" s="320"/>
      <c r="BJ18" s="320"/>
      <c r="BK18" s="320"/>
      <c r="BL18" s="320"/>
      <c r="BM18" s="320"/>
    </row>
    <row r="19" spans="1:65" ht="21" customHeight="1" x14ac:dyDescent="0.35">
      <c r="A19" s="752" t="s">
        <v>395</v>
      </c>
      <c r="B19" s="753"/>
      <c r="C19" s="542" t="s">
        <v>384</v>
      </c>
      <c r="D19" s="542" t="s">
        <v>384</v>
      </c>
      <c r="E19" s="542" t="s">
        <v>384</v>
      </c>
      <c r="F19" s="543" t="s">
        <v>384</v>
      </c>
      <c r="G19" s="543" t="s">
        <v>384</v>
      </c>
      <c r="H19" s="543" t="s">
        <v>384</v>
      </c>
      <c r="I19" s="543" t="s">
        <v>384</v>
      </c>
      <c r="J19" s="543" t="s">
        <v>384</v>
      </c>
      <c r="K19" s="543" t="s">
        <v>384</v>
      </c>
      <c r="L19" s="543">
        <v>1</v>
      </c>
      <c r="M19" s="543" t="s">
        <v>384</v>
      </c>
      <c r="N19" s="543">
        <v>1</v>
      </c>
      <c r="O19" s="543" t="s">
        <v>384</v>
      </c>
      <c r="P19" s="543" t="s">
        <v>384</v>
      </c>
      <c r="Q19" s="543" t="s">
        <v>384</v>
      </c>
      <c r="R19" s="543" t="s">
        <v>384</v>
      </c>
      <c r="S19" s="543">
        <v>1</v>
      </c>
      <c r="T19" s="543">
        <v>1</v>
      </c>
      <c r="U19" s="543">
        <v>1</v>
      </c>
      <c r="V19" s="543">
        <v>1</v>
      </c>
      <c r="W19" s="543" t="s">
        <v>384</v>
      </c>
      <c r="X19" s="543">
        <v>1</v>
      </c>
      <c r="Y19" s="543">
        <v>1</v>
      </c>
      <c r="Z19" s="543">
        <v>1</v>
      </c>
      <c r="AA19" s="543">
        <v>1</v>
      </c>
      <c r="AB19" s="543" t="s">
        <v>384</v>
      </c>
      <c r="AC19" s="543">
        <v>1</v>
      </c>
      <c r="AD19" s="543">
        <v>1</v>
      </c>
      <c r="AE19" s="543" t="s">
        <v>384</v>
      </c>
      <c r="AF19" s="543">
        <v>1</v>
      </c>
      <c r="AG19" s="543" t="s">
        <v>384</v>
      </c>
      <c r="AH19" s="543" t="s">
        <v>384</v>
      </c>
      <c r="AI19" s="543">
        <v>1</v>
      </c>
      <c r="AJ19" s="543">
        <v>1</v>
      </c>
      <c r="AK19" s="543">
        <v>1</v>
      </c>
      <c r="AL19" s="543" t="s">
        <v>384</v>
      </c>
      <c r="AM19" s="543" t="s">
        <v>384</v>
      </c>
      <c r="AN19" s="543">
        <v>1</v>
      </c>
      <c r="AO19" s="543" t="s">
        <v>384</v>
      </c>
      <c r="AP19" s="543" t="s">
        <v>384</v>
      </c>
      <c r="AQ19" s="543">
        <v>1</v>
      </c>
      <c r="AR19" s="543" t="s">
        <v>384</v>
      </c>
      <c r="AS19" s="543">
        <v>1</v>
      </c>
      <c r="AT19" s="543" t="s">
        <v>384</v>
      </c>
      <c r="AU19" s="543" t="s">
        <v>384</v>
      </c>
      <c r="AV19" s="543" t="s">
        <v>384</v>
      </c>
      <c r="AW19" s="543" t="s">
        <v>384</v>
      </c>
      <c r="AX19" s="543" t="s">
        <v>384</v>
      </c>
      <c r="AY19" s="543" t="s">
        <v>384</v>
      </c>
      <c r="AZ19" s="543" t="s">
        <v>384</v>
      </c>
      <c r="BA19" s="540">
        <f t="shared" si="0"/>
        <v>19</v>
      </c>
      <c r="BB19" s="541">
        <f t="shared" si="1"/>
        <v>1</v>
      </c>
      <c r="BC19" s="320"/>
      <c r="BD19" s="320"/>
      <c r="BE19" s="320"/>
      <c r="BF19" s="320"/>
      <c r="BG19" s="320"/>
      <c r="BH19" s="320"/>
      <c r="BI19" s="320"/>
      <c r="BJ19" s="320"/>
      <c r="BK19" s="320"/>
      <c r="BL19" s="320"/>
      <c r="BM19" s="320"/>
    </row>
    <row r="20" spans="1:65" ht="21" customHeight="1" x14ac:dyDescent="0.35">
      <c r="A20" s="752" t="s">
        <v>396</v>
      </c>
      <c r="B20" s="753"/>
      <c r="C20" s="542" t="s">
        <v>384</v>
      </c>
      <c r="D20" s="542" t="s">
        <v>384</v>
      </c>
      <c r="E20" s="542" t="s">
        <v>384</v>
      </c>
      <c r="F20" s="543" t="s">
        <v>384</v>
      </c>
      <c r="G20" s="543" t="s">
        <v>384</v>
      </c>
      <c r="H20" s="543" t="s">
        <v>384</v>
      </c>
      <c r="I20" s="543" t="s">
        <v>384</v>
      </c>
      <c r="J20" s="543" t="s">
        <v>384</v>
      </c>
      <c r="K20" s="543" t="s">
        <v>384</v>
      </c>
      <c r="L20" s="543" t="s">
        <v>384</v>
      </c>
      <c r="M20" s="543" t="s">
        <v>384</v>
      </c>
      <c r="N20" s="543" t="s">
        <v>384</v>
      </c>
      <c r="O20" s="543" t="s">
        <v>384</v>
      </c>
      <c r="P20" s="543" t="s">
        <v>384</v>
      </c>
      <c r="Q20" s="543" t="s">
        <v>384</v>
      </c>
      <c r="R20" s="543" t="s">
        <v>384</v>
      </c>
      <c r="S20" s="543" t="s">
        <v>384</v>
      </c>
      <c r="T20" s="543" t="s">
        <v>384</v>
      </c>
      <c r="U20" s="543" t="s">
        <v>384</v>
      </c>
      <c r="V20" s="543" t="s">
        <v>384</v>
      </c>
      <c r="W20" s="543" t="s">
        <v>384</v>
      </c>
      <c r="X20" s="543" t="s">
        <v>384</v>
      </c>
      <c r="Y20" s="543" t="s">
        <v>384</v>
      </c>
      <c r="Z20" s="543" t="s">
        <v>384</v>
      </c>
      <c r="AA20" s="543" t="s">
        <v>384</v>
      </c>
      <c r="AB20" s="543" t="s">
        <v>384</v>
      </c>
      <c r="AC20" s="543" t="s">
        <v>384</v>
      </c>
      <c r="AD20" s="543" t="s">
        <v>384</v>
      </c>
      <c r="AE20" s="543" t="s">
        <v>384</v>
      </c>
      <c r="AF20" s="543" t="s">
        <v>384</v>
      </c>
      <c r="AG20" s="543" t="s">
        <v>384</v>
      </c>
      <c r="AH20" s="543" t="s">
        <v>384</v>
      </c>
      <c r="AI20" s="543" t="s">
        <v>384</v>
      </c>
      <c r="AJ20" s="543" t="s">
        <v>384</v>
      </c>
      <c r="AK20" s="543" t="s">
        <v>384</v>
      </c>
      <c r="AL20" s="543" t="s">
        <v>384</v>
      </c>
      <c r="AM20" s="543" t="s">
        <v>384</v>
      </c>
      <c r="AN20" s="543" t="s">
        <v>384</v>
      </c>
      <c r="AO20" s="543" t="s">
        <v>384</v>
      </c>
      <c r="AP20" s="543" t="s">
        <v>384</v>
      </c>
      <c r="AQ20" s="543" t="s">
        <v>384</v>
      </c>
      <c r="AR20" s="543" t="s">
        <v>384</v>
      </c>
      <c r="AS20" s="543" t="s">
        <v>384</v>
      </c>
      <c r="AT20" s="543" t="s">
        <v>384</v>
      </c>
      <c r="AU20" s="543" t="s">
        <v>384</v>
      </c>
      <c r="AV20" s="543" t="s">
        <v>384</v>
      </c>
      <c r="AW20" s="543" t="s">
        <v>384</v>
      </c>
      <c r="AX20" s="543" t="s">
        <v>384</v>
      </c>
      <c r="AY20" s="543" t="s">
        <v>384</v>
      </c>
      <c r="AZ20" s="543" t="s">
        <v>384</v>
      </c>
      <c r="BA20" s="540">
        <f t="shared" si="0"/>
        <v>0</v>
      </c>
      <c r="BB20" s="541" t="str">
        <f t="shared" si="1"/>
        <v xml:space="preserve"> </v>
      </c>
      <c r="BC20" s="320"/>
      <c r="BD20" s="320"/>
      <c r="BE20" s="320"/>
      <c r="BF20" s="320"/>
      <c r="BG20" s="320"/>
      <c r="BH20" s="320"/>
      <c r="BI20" s="320"/>
      <c r="BJ20" s="320"/>
      <c r="BK20" s="320"/>
      <c r="BL20" s="320"/>
      <c r="BM20" s="320"/>
    </row>
    <row r="21" spans="1:65" ht="21" customHeight="1" x14ac:dyDescent="0.35">
      <c r="A21" s="752" t="s">
        <v>397</v>
      </c>
      <c r="B21" s="753"/>
      <c r="C21" s="542" t="s">
        <v>384</v>
      </c>
      <c r="D21" s="542" t="s">
        <v>384</v>
      </c>
      <c r="E21" s="542" t="s">
        <v>384</v>
      </c>
      <c r="F21" s="543" t="s">
        <v>384</v>
      </c>
      <c r="G21" s="543" t="s">
        <v>384</v>
      </c>
      <c r="H21" s="543" t="s">
        <v>384</v>
      </c>
      <c r="I21" s="543" t="s">
        <v>384</v>
      </c>
      <c r="J21" s="543" t="s">
        <v>384</v>
      </c>
      <c r="K21" s="543" t="s">
        <v>384</v>
      </c>
      <c r="L21" s="543" t="s">
        <v>384</v>
      </c>
      <c r="M21" s="543" t="s">
        <v>384</v>
      </c>
      <c r="N21" s="543" t="s">
        <v>384</v>
      </c>
      <c r="O21" s="543" t="s">
        <v>384</v>
      </c>
      <c r="P21" s="543" t="s">
        <v>384</v>
      </c>
      <c r="Q21" s="543" t="s">
        <v>384</v>
      </c>
      <c r="R21" s="543" t="s">
        <v>384</v>
      </c>
      <c r="S21" s="543" t="s">
        <v>384</v>
      </c>
      <c r="T21" s="543" t="s">
        <v>384</v>
      </c>
      <c r="U21" s="543" t="s">
        <v>384</v>
      </c>
      <c r="V21" s="543" t="s">
        <v>384</v>
      </c>
      <c r="W21" s="543" t="s">
        <v>384</v>
      </c>
      <c r="X21" s="543" t="s">
        <v>384</v>
      </c>
      <c r="Y21" s="543" t="s">
        <v>384</v>
      </c>
      <c r="Z21" s="543" t="s">
        <v>384</v>
      </c>
      <c r="AA21" s="543" t="s">
        <v>384</v>
      </c>
      <c r="AB21" s="543" t="s">
        <v>384</v>
      </c>
      <c r="AC21" s="543" t="s">
        <v>384</v>
      </c>
      <c r="AD21" s="543" t="s">
        <v>384</v>
      </c>
      <c r="AE21" s="543" t="s">
        <v>384</v>
      </c>
      <c r="AF21" s="543" t="s">
        <v>384</v>
      </c>
      <c r="AG21" s="543" t="s">
        <v>384</v>
      </c>
      <c r="AH21" s="543" t="s">
        <v>384</v>
      </c>
      <c r="AI21" s="543" t="s">
        <v>384</v>
      </c>
      <c r="AJ21" s="543" t="s">
        <v>384</v>
      </c>
      <c r="AK21" s="543" t="s">
        <v>384</v>
      </c>
      <c r="AL21" s="543" t="s">
        <v>384</v>
      </c>
      <c r="AM21" s="543" t="s">
        <v>384</v>
      </c>
      <c r="AN21" s="543" t="s">
        <v>384</v>
      </c>
      <c r="AO21" s="543" t="s">
        <v>384</v>
      </c>
      <c r="AP21" s="543" t="s">
        <v>384</v>
      </c>
      <c r="AQ21" s="543" t="s">
        <v>384</v>
      </c>
      <c r="AR21" s="543" t="s">
        <v>384</v>
      </c>
      <c r="AS21" s="543" t="s">
        <v>384</v>
      </c>
      <c r="AT21" s="543" t="s">
        <v>384</v>
      </c>
      <c r="AU21" s="543" t="s">
        <v>384</v>
      </c>
      <c r="AV21" s="543" t="s">
        <v>384</v>
      </c>
      <c r="AW21" s="543" t="s">
        <v>384</v>
      </c>
      <c r="AX21" s="543" t="s">
        <v>384</v>
      </c>
      <c r="AY21" s="543" t="s">
        <v>384</v>
      </c>
      <c r="AZ21" s="543" t="s">
        <v>384</v>
      </c>
      <c r="BA21" s="540">
        <f t="shared" si="0"/>
        <v>0</v>
      </c>
      <c r="BB21" s="541" t="str">
        <f t="shared" si="1"/>
        <v xml:space="preserve"> </v>
      </c>
      <c r="BC21" s="320"/>
      <c r="BD21" s="320"/>
      <c r="BE21" s="320"/>
      <c r="BF21" s="320"/>
      <c r="BG21" s="320"/>
      <c r="BH21" s="320"/>
      <c r="BI21" s="320"/>
      <c r="BJ21" s="320"/>
      <c r="BK21" s="320"/>
      <c r="BL21" s="320"/>
      <c r="BM21" s="320"/>
    </row>
    <row r="22" spans="1:65" ht="21" customHeight="1" x14ac:dyDescent="0.35">
      <c r="A22" s="752" t="s">
        <v>398</v>
      </c>
      <c r="B22" s="753"/>
      <c r="C22" s="542" t="s">
        <v>384</v>
      </c>
      <c r="D22" s="542" t="s">
        <v>384</v>
      </c>
      <c r="E22" s="542" t="s">
        <v>384</v>
      </c>
      <c r="F22" s="543" t="s">
        <v>384</v>
      </c>
      <c r="G22" s="543" t="s">
        <v>384</v>
      </c>
      <c r="H22" s="543" t="s">
        <v>384</v>
      </c>
      <c r="I22" s="543" t="s">
        <v>384</v>
      </c>
      <c r="J22" s="543" t="s">
        <v>384</v>
      </c>
      <c r="K22" s="543" t="s">
        <v>384</v>
      </c>
      <c r="L22" s="543" t="s">
        <v>384</v>
      </c>
      <c r="M22" s="543" t="s">
        <v>384</v>
      </c>
      <c r="N22" s="543" t="s">
        <v>384</v>
      </c>
      <c r="O22" s="543" t="s">
        <v>384</v>
      </c>
      <c r="P22" s="543" t="s">
        <v>384</v>
      </c>
      <c r="Q22" s="543" t="s">
        <v>384</v>
      </c>
      <c r="R22" s="543" t="s">
        <v>384</v>
      </c>
      <c r="S22" s="543" t="s">
        <v>384</v>
      </c>
      <c r="T22" s="543" t="s">
        <v>384</v>
      </c>
      <c r="U22" s="543" t="s">
        <v>384</v>
      </c>
      <c r="V22" s="543" t="s">
        <v>384</v>
      </c>
      <c r="W22" s="543" t="s">
        <v>384</v>
      </c>
      <c r="X22" s="543" t="s">
        <v>384</v>
      </c>
      <c r="Y22" s="543" t="s">
        <v>384</v>
      </c>
      <c r="Z22" s="543" t="s">
        <v>384</v>
      </c>
      <c r="AA22" s="543" t="s">
        <v>384</v>
      </c>
      <c r="AB22" s="543" t="s">
        <v>384</v>
      </c>
      <c r="AC22" s="543" t="s">
        <v>384</v>
      </c>
      <c r="AD22" s="543" t="s">
        <v>384</v>
      </c>
      <c r="AE22" s="543" t="s">
        <v>384</v>
      </c>
      <c r="AF22" s="543" t="s">
        <v>384</v>
      </c>
      <c r="AG22" s="543" t="s">
        <v>384</v>
      </c>
      <c r="AH22" s="543" t="s">
        <v>384</v>
      </c>
      <c r="AI22" s="543" t="s">
        <v>384</v>
      </c>
      <c r="AJ22" s="543" t="s">
        <v>384</v>
      </c>
      <c r="AK22" s="543" t="s">
        <v>384</v>
      </c>
      <c r="AL22" s="543" t="s">
        <v>384</v>
      </c>
      <c r="AM22" s="543" t="s">
        <v>384</v>
      </c>
      <c r="AN22" s="543" t="s">
        <v>384</v>
      </c>
      <c r="AO22" s="543" t="s">
        <v>384</v>
      </c>
      <c r="AP22" s="543" t="s">
        <v>384</v>
      </c>
      <c r="AQ22" s="543" t="s">
        <v>384</v>
      </c>
      <c r="AR22" s="543" t="s">
        <v>384</v>
      </c>
      <c r="AS22" s="543" t="s">
        <v>384</v>
      </c>
      <c r="AT22" s="543" t="s">
        <v>384</v>
      </c>
      <c r="AU22" s="543" t="s">
        <v>384</v>
      </c>
      <c r="AV22" s="543" t="s">
        <v>384</v>
      </c>
      <c r="AW22" s="543" t="s">
        <v>384</v>
      </c>
      <c r="AX22" s="543" t="s">
        <v>384</v>
      </c>
      <c r="AY22" s="543" t="s">
        <v>384</v>
      </c>
      <c r="AZ22" s="543" t="s">
        <v>384</v>
      </c>
      <c r="BA22" s="540">
        <f t="shared" si="0"/>
        <v>0</v>
      </c>
      <c r="BB22" s="541" t="str">
        <f t="shared" si="1"/>
        <v xml:space="preserve"> </v>
      </c>
      <c r="BC22" s="320"/>
      <c r="BD22" s="320"/>
      <c r="BE22" s="320"/>
      <c r="BF22" s="320"/>
      <c r="BG22" s="320"/>
      <c r="BH22" s="320"/>
      <c r="BI22" s="320"/>
      <c r="BJ22" s="320"/>
      <c r="BK22" s="320"/>
      <c r="BL22" s="320"/>
      <c r="BM22" s="320"/>
    </row>
    <row r="23" spans="1:65" ht="21" customHeight="1" x14ac:dyDescent="0.35">
      <c r="A23" s="752" t="s">
        <v>399</v>
      </c>
      <c r="B23" s="753"/>
      <c r="C23" s="542" t="s">
        <v>384</v>
      </c>
      <c r="D23" s="542" t="s">
        <v>384</v>
      </c>
      <c r="E23" s="542" t="s">
        <v>384</v>
      </c>
      <c r="F23" s="543" t="s">
        <v>384</v>
      </c>
      <c r="G23" s="543" t="s">
        <v>384</v>
      </c>
      <c r="H23" s="543" t="s">
        <v>384</v>
      </c>
      <c r="I23" s="543">
        <v>1</v>
      </c>
      <c r="J23" s="543" t="s">
        <v>384</v>
      </c>
      <c r="K23" s="543">
        <v>1</v>
      </c>
      <c r="L23" s="543">
        <v>1</v>
      </c>
      <c r="M23" s="543" t="s">
        <v>384</v>
      </c>
      <c r="N23" s="543">
        <v>1</v>
      </c>
      <c r="O23" s="543">
        <v>1</v>
      </c>
      <c r="P23" s="543">
        <v>1</v>
      </c>
      <c r="Q23" s="543" t="s">
        <v>384</v>
      </c>
      <c r="R23" s="543" t="s">
        <v>384</v>
      </c>
      <c r="S23" s="543">
        <v>1</v>
      </c>
      <c r="T23" s="543">
        <v>1</v>
      </c>
      <c r="U23" s="543">
        <v>1</v>
      </c>
      <c r="V23" s="543">
        <v>1</v>
      </c>
      <c r="W23" s="543" t="s">
        <v>384</v>
      </c>
      <c r="X23" s="543">
        <v>1</v>
      </c>
      <c r="Y23" s="543" t="s">
        <v>384</v>
      </c>
      <c r="Z23" s="543">
        <v>1</v>
      </c>
      <c r="AA23" s="543">
        <v>1</v>
      </c>
      <c r="AB23" s="543" t="s">
        <v>384</v>
      </c>
      <c r="AC23" s="543">
        <v>1</v>
      </c>
      <c r="AD23" s="543" t="s">
        <v>384</v>
      </c>
      <c r="AE23" s="543" t="s">
        <v>400</v>
      </c>
      <c r="AF23" s="543">
        <v>1</v>
      </c>
      <c r="AG23" s="543" t="s">
        <v>384</v>
      </c>
      <c r="AH23" s="543" t="s">
        <v>384</v>
      </c>
      <c r="AI23" s="543">
        <v>1</v>
      </c>
      <c r="AJ23" s="543">
        <v>1</v>
      </c>
      <c r="AK23" s="543">
        <v>1</v>
      </c>
      <c r="AL23" s="543">
        <v>1</v>
      </c>
      <c r="AM23" s="543">
        <v>1</v>
      </c>
      <c r="AN23" s="543">
        <v>1</v>
      </c>
      <c r="AO23" s="543" t="s">
        <v>384</v>
      </c>
      <c r="AP23" s="543" t="s">
        <v>384</v>
      </c>
      <c r="AQ23" s="543">
        <v>1</v>
      </c>
      <c r="AR23" s="543" t="s">
        <v>384</v>
      </c>
      <c r="AS23" s="543">
        <v>0</v>
      </c>
      <c r="AT23" s="543" t="s">
        <v>384</v>
      </c>
      <c r="AU23" s="543" t="s">
        <v>384</v>
      </c>
      <c r="AV23" s="543" t="s">
        <v>384</v>
      </c>
      <c r="AW23" s="543" t="s">
        <v>384</v>
      </c>
      <c r="AX23" s="543" t="s">
        <v>384</v>
      </c>
      <c r="AY23" s="543" t="s">
        <v>384</v>
      </c>
      <c r="AZ23" s="543" t="s">
        <v>384</v>
      </c>
      <c r="BA23" s="540">
        <f t="shared" si="0"/>
        <v>22</v>
      </c>
      <c r="BB23" s="541">
        <f t="shared" si="1"/>
        <v>0.95652173913043481</v>
      </c>
      <c r="BC23" s="320"/>
      <c r="BD23" s="320"/>
      <c r="BE23" s="320"/>
      <c r="BF23" s="320"/>
      <c r="BG23" s="320"/>
      <c r="BH23" s="320"/>
      <c r="BI23" s="320"/>
      <c r="BJ23" s="320"/>
      <c r="BK23" s="320"/>
      <c r="BL23" s="320"/>
      <c r="BM23" s="320"/>
    </row>
    <row r="24" spans="1:65" ht="21" customHeight="1" x14ac:dyDescent="0.35">
      <c r="A24" s="752" t="s">
        <v>401</v>
      </c>
      <c r="B24" s="753"/>
      <c r="C24" s="542" t="s">
        <v>384</v>
      </c>
      <c r="D24" s="542" t="s">
        <v>384</v>
      </c>
      <c r="E24" s="542" t="s">
        <v>384</v>
      </c>
      <c r="F24" s="543" t="s">
        <v>384</v>
      </c>
      <c r="G24" s="543" t="s">
        <v>384</v>
      </c>
      <c r="H24" s="543" t="s">
        <v>384</v>
      </c>
      <c r="I24" s="543" t="s">
        <v>384</v>
      </c>
      <c r="J24" s="543" t="s">
        <v>384</v>
      </c>
      <c r="K24" s="543" t="s">
        <v>384</v>
      </c>
      <c r="L24" s="543" t="s">
        <v>384</v>
      </c>
      <c r="M24" s="543" t="s">
        <v>384</v>
      </c>
      <c r="N24" s="543" t="s">
        <v>384</v>
      </c>
      <c r="O24" s="543" t="s">
        <v>384</v>
      </c>
      <c r="P24" s="543" t="s">
        <v>384</v>
      </c>
      <c r="Q24" s="543" t="s">
        <v>384</v>
      </c>
      <c r="R24" s="543" t="s">
        <v>384</v>
      </c>
      <c r="S24" s="543" t="s">
        <v>384</v>
      </c>
      <c r="T24" s="543" t="s">
        <v>384</v>
      </c>
      <c r="U24" s="543" t="s">
        <v>384</v>
      </c>
      <c r="V24" s="543" t="s">
        <v>384</v>
      </c>
      <c r="W24" s="543" t="s">
        <v>384</v>
      </c>
      <c r="X24" s="543" t="s">
        <v>384</v>
      </c>
      <c r="Y24" s="543" t="s">
        <v>384</v>
      </c>
      <c r="Z24" s="543" t="s">
        <v>384</v>
      </c>
      <c r="AA24" s="543" t="s">
        <v>384</v>
      </c>
      <c r="AB24" s="543" t="s">
        <v>384</v>
      </c>
      <c r="AC24" s="543" t="s">
        <v>384</v>
      </c>
      <c r="AD24" s="543" t="s">
        <v>384</v>
      </c>
      <c r="AE24" s="543" t="s">
        <v>384</v>
      </c>
      <c r="AF24" s="543" t="s">
        <v>384</v>
      </c>
      <c r="AG24" s="543" t="s">
        <v>384</v>
      </c>
      <c r="AH24" s="543" t="s">
        <v>384</v>
      </c>
      <c r="AI24" s="543" t="s">
        <v>384</v>
      </c>
      <c r="AJ24" s="543" t="s">
        <v>384</v>
      </c>
      <c r="AK24" s="543" t="s">
        <v>384</v>
      </c>
      <c r="AL24" s="543" t="s">
        <v>384</v>
      </c>
      <c r="AM24" s="543" t="s">
        <v>384</v>
      </c>
      <c r="AN24" s="543" t="s">
        <v>384</v>
      </c>
      <c r="AO24" s="543" t="s">
        <v>384</v>
      </c>
      <c r="AP24" s="543" t="s">
        <v>384</v>
      </c>
      <c r="AQ24" s="543" t="s">
        <v>384</v>
      </c>
      <c r="AR24" s="543" t="s">
        <v>384</v>
      </c>
      <c r="AS24" s="543" t="s">
        <v>384</v>
      </c>
      <c r="AT24" s="543" t="s">
        <v>384</v>
      </c>
      <c r="AU24" s="543" t="s">
        <v>384</v>
      </c>
      <c r="AV24" s="543" t="s">
        <v>384</v>
      </c>
      <c r="AW24" s="543" t="s">
        <v>384</v>
      </c>
      <c r="AX24" s="543" t="s">
        <v>384</v>
      </c>
      <c r="AY24" s="543" t="s">
        <v>384</v>
      </c>
      <c r="AZ24" s="543" t="s">
        <v>384</v>
      </c>
      <c r="BA24" s="540">
        <f t="shared" si="0"/>
        <v>0</v>
      </c>
      <c r="BB24" s="541" t="str">
        <f t="shared" si="1"/>
        <v xml:space="preserve"> </v>
      </c>
      <c r="BC24" s="320"/>
      <c r="BD24" s="320"/>
      <c r="BE24" s="320"/>
      <c r="BF24" s="320"/>
      <c r="BG24" s="320"/>
      <c r="BH24" s="320"/>
      <c r="BI24" s="320"/>
      <c r="BJ24" s="320"/>
      <c r="BK24" s="320"/>
      <c r="BL24" s="320"/>
      <c r="BM24" s="320"/>
    </row>
    <row r="25" spans="1:65" ht="21" customHeight="1" x14ac:dyDescent="0.35">
      <c r="A25" s="752" t="s">
        <v>402</v>
      </c>
      <c r="B25" s="753"/>
      <c r="C25" s="542" t="s">
        <v>384</v>
      </c>
      <c r="D25" s="542" t="s">
        <v>384</v>
      </c>
      <c r="E25" s="542" t="s">
        <v>384</v>
      </c>
      <c r="F25" s="543" t="s">
        <v>384</v>
      </c>
      <c r="G25" s="543" t="s">
        <v>384</v>
      </c>
      <c r="H25" s="543" t="s">
        <v>384</v>
      </c>
      <c r="I25" s="543">
        <v>1</v>
      </c>
      <c r="J25" s="543" t="s">
        <v>384</v>
      </c>
      <c r="K25" s="543">
        <v>1</v>
      </c>
      <c r="L25" s="543">
        <v>1</v>
      </c>
      <c r="M25" s="543" t="s">
        <v>384</v>
      </c>
      <c r="N25" s="543">
        <v>1</v>
      </c>
      <c r="O25" s="543">
        <v>1</v>
      </c>
      <c r="P25" s="543">
        <v>1</v>
      </c>
      <c r="Q25" s="543" t="s">
        <v>384</v>
      </c>
      <c r="R25" s="543" t="s">
        <v>384</v>
      </c>
      <c r="S25" s="543">
        <v>1</v>
      </c>
      <c r="T25" s="543">
        <v>1</v>
      </c>
      <c r="U25" s="543">
        <v>1</v>
      </c>
      <c r="V25" s="543">
        <v>1</v>
      </c>
      <c r="W25" s="543" t="s">
        <v>384</v>
      </c>
      <c r="X25" s="543">
        <v>1</v>
      </c>
      <c r="Y25" s="543" t="s">
        <v>384</v>
      </c>
      <c r="Z25" s="543">
        <v>1</v>
      </c>
      <c r="AA25" s="543">
        <v>1</v>
      </c>
      <c r="AB25" s="543" t="s">
        <v>384</v>
      </c>
      <c r="AC25" s="543">
        <v>1</v>
      </c>
      <c r="AD25" s="543" t="s">
        <v>384</v>
      </c>
      <c r="AE25" s="543" t="s">
        <v>384</v>
      </c>
      <c r="AF25" s="543">
        <v>1</v>
      </c>
      <c r="AG25" s="543" t="s">
        <v>384</v>
      </c>
      <c r="AH25" s="543" t="s">
        <v>384</v>
      </c>
      <c r="AI25" s="543">
        <v>1</v>
      </c>
      <c r="AJ25" s="543">
        <v>1</v>
      </c>
      <c r="AK25" s="543">
        <v>1</v>
      </c>
      <c r="AL25" s="543">
        <v>1</v>
      </c>
      <c r="AM25" s="543">
        <v>1</v>
      </c>
      <c r="AN25" s="543">
        <v>1</v>
      </c>
      <c r="AO25" s="543" t="s">
        <v>384</v>
      </c>
      <c r="AP25" s="543" t="s">
        <v>384</v>
      </c>
      <c r="AQ25" s="543">
        <v>1</v>
      </c>
      <c r="AR25" s="543" t="s">
        <v>384</v>
      </c>
      <c r="AS25" s="543">
        <v>1</v>
      </c>
      <c r="AT25" s="543" t="s">
        <v>384</v>
      </c>
      <c r="AU25" s="543" t="s">
        <v>384</v>
      </c>
      <c r="AV25" s="543" t="s">
        <v>384</v>
      </c>
      <c r="AW25" s="543" t="s">
        <v>384</v>
      </c>
      <c r="AX25" s="543" t="s">
        <v>384</v>
      </c>
      <c r="AY25" s="543" t="s">
        <v>384</v>
      </c>
      <c r="AZ25" s="543" t="s">
        <v>384</v>
      </c>
      <c r="BA25" s="540">
        <f t="shared" si="0"/>
        <v>23</v>
      </c>
      <c r="BB25" s="541">
        <f t="shared" si="1"/>
        <v>1</v>
      </c>
      <c r="BC25" s="320"/>
      <c r="BD25" s="320"/>
      <c r="BE25" s="320"/>
      <c r="BF25" s="320"/>
      <c r="BG25" s="320"/>
      <c r="BH25" s="320"/>
      <c r="BI25" s="320"/>
      <c r="BJ25" s="320"/>
      <c r="BK25" s="320"/>
      <c r="BL25" s="320"/>
      <c r="BM25" s="320"/>
    </row>
    <row r="26" spans="1:65" ht="21" customHeight="1" x14ac:dyDescent="0.35">
      <c r="A26" s="752" t="s">
        <v>403</v>
      </c>
      <c r="B26" s="753"/>
      <c r="C26" s="542" t="s">
        <v>384</v>
      </c>
      <c r="D26" s="542" t="s">
        <v>384</v>
      </c>
      <c r="E26" s="542" t="s">
        <v>384</v>
      </c>
      <c r="F26" s="543" t="s">
        <v>384</v>
      </c>
      <c r="G26" s="543">
        <v>1</v>
      </c>
      <c r="H26" s="543" t="s">
        <v>384</v>
      </c>
      <c r="I26" s="543" t="s">
        <v>384</v>
      </c>
      <c r="J26" s="543" t="s">
        <v>384</v>
      </c>
      <c r="K26" s="543">
        <v>1</v>
      </c>
      <c r="L26" s="543">
        <v>1</v>
      </c>
      <c r="M26" s="543" t="s">
        <v>384</v>
      </c>
      <c r="N26" s="543">
        <v>1</v>
      </c>
      <c r="O26" s="543">
        <v>1</v>
      </c>
      <c r="P26" s="543">
        <v>1</v>
      </c>
      <c r="Q26" s="543" t="s">
        <v>384</v>
      </c>
      <c r="R26" s="543" t="s">
        <v>384</v>
      </c>
      <c r="S26" s="543">
        <v>1</v>
      </c>
      <c r="T26" s="543">
        <v>1</v>
      </c>
      <c r="U26" s="543">
        <v>1</v>
      </c>
      <c r="V26" s="543">
        <v>1</v>
      </c>
      <c r="W26" s="543" t="s">
        <v>384</v>
      </c>
      <c r="X26" s="543">
        <v>1</v>
      </c>
      <c r="Y26" s="543" t="s">
        <v>384</v>
      </c>
      <c r="Z26" s="543">
        <v>1</v>
      </c>
      <c r="AA26" s="543">
        <v>1</v>
      </c>
      <c r="AB26" s="543" t="s">
        <v>384</v>
      </c>
      <c r="AC26" s="543">
        <v>1</v>
      </c>
      <c r="AD26" s="543" t="s">
        <v>384</v>
      </c>
      <c r="AE26" s="543" t="s">
        <v>384</v>
      </c>
      <c r="AF26" s="543">
        <v>1</v>
      </c>
      <c r="AG26" s="543" t="s">
        <v>384</v>
      </c>
      <c r="AH26" s="543" t="s">
        <v>384</v>
      </c>
      <c r="AI26" s="543">
        <v>1</v>
      </c>
      <c r="AJ26" s="543">
        <v>1</v>
      </c>
      <c r="AK26" s="543">
        <v>1</v>
      </c>
      <c r="AL26" s="543">
        <v>1</v>
      </c>
      <c r="AM26" s="543">
        <v>1</v>
      </c>
      <c r="AN26" s="543">
        <v>1</v>
      </c>
      <c r="AO26" s="543" t="s">
        <v>384</v>
      </c>
      <c r="AP26" s="543" t="s">
        <v>384</v>
      </c>
      <c r="AQ26" s="543">
        <v>1</v>
      </c>
      <c r="AR26" s="543" t="s">
        <v>384</v>
      </c>
      <c r="AS26" s="543">
        <v>1</v>
      </c>
      <c r="AT26" s="543" t="s">
        <v>384</v>
      </c>
      <c r="AU26" s="543" t="s">
        <v>384</v>
      </c>
      <c r="AV26" s="543" t="s">
        <v>384</v>
      </c>
      <c r="AW26" s="543" t="s">
        <v>384</v>
      </c>
      <c r="AX26" s="543" t="s">
        <v>384</v>
      </c>
      <c r="AY26" s="543" t="s">
        <v>384</v>
      </c>
      <c r="AZ26" s="543" t="s">
        <v>384</v>
      </c>
      <c r="BA26" s="540">
        <f t="shared" si="0"/>
        <v>23</v>
      </c>
      <c r="BB26" s="541">
        <f t="shared" si="1"/>
        <v>1</v>
      </c>
      <c r="BC26" s="320"/>
      <c r="BD26" s="320"/>
      <c r="BE26" s="320"/>
      <c r="BF26" s="320"/>
      <c r="BG26" s="320"/>
      <c r="BH26" s="320"/>
      <c r="BI26" s="320"/>
      <c r="BJ26" s="320"/>
      <c r="BK26" s="320"/>
      <c r="BL26" s="320"/>
      <c r="BM26" s="320"/>
    </row>
    <row r="27" spans="1:65" ht="21" customHeight="1" x14ac:dyDescent="0.35">
      <c r="A27" s="752" t="s">
        <v>404</v>
      </c>
      <c r="B27" s="753"/>
      <c r="C27" s="542" t="s">
        <v>384</v>
      </c>
      <c r="D27" s="542" t="s">
        <v>384</v>
      </c>
      <c r="E27" s="542" t="s">
        <v>384</v>
      </c>
      <c r="F27" s="543" t="s">
        <v>384</v>
      </c>
      <c r="G27" s="543" t="s">
        <v>384</v>
      </c>
      <c r="H27" s="543">
        <v>0</v>
      </c>
      <c r="I27" s="543" t="s">
        <v>384</v>
      </c>
      <c r="J27" s="543" t="s">
        <v>384</v>
      </c>
      <c r="K27" s="543" t="s">
        <v>384</v>
      </c>
      <c r="L27" s="543" t="s">
        <v>384</v>
      </c>
      <c r="M27" s="543" t="s">
        <v>384</v>
      </c>
      <c r="N27" s="543" t="s">
        <v>384</v>
      </c>
      <c r="O27" s="543" t="s">
        <v>384</v>
      </c>
      <c r="P27" s="543" t="s">
        <v>384</v>
      </c>
      <c r="Q27" s="543" t="s">
        <v>384</v>
      </c>
      <c r="R27" s="543" t="s">
        <v>384</v>
      </c>
      <c r="S27" s="543" t="s">
        <v>384</v>
      </c>
      <c r="T27" s="543" t="s">
        <v>384</v>
      </c>
      <c r="U27" s="543" t="s">
        <v>384</v>
      </c>
      <c r="V27" s="543" t="s">
        <v>384</v>
      </c>
      <c r="W27" s="543" t="s">
        <v>384</v>
      </c>
      <c r="X27" s="543" t="s">
        <v>384</v>
      </c>
      <c r="Y27" s="543" t="s">
        <v>384</v>
      </c>
      <c r="Z27" s="543" t="s">
        <v>384</v>
      </c>
      <c r="AA27" s="543" t="s">
        <v>384</v>
      </c>
      <c r="AB27" s="543" t="s">
        <v>384</v>
      </c>
      <c r="AC27" s="543" t="s">
        <v>384</v>
      </c>
      <c r="AD27" s="543" t="s">
        <v>384</v>
      </c>
      <c r="AE27" s="543" t="s">
        <v>384</v>
      </c>
      <c r="AF27" s="543" t="s">
        <v>384</v>
      </c>
      <c r="AG27" s="543" t="s">
        <v>384</v>
      </c>
      <c r="AH27" s="543" t="s">
        <v>384</v>
      </c>
      <c r="AI27" s="543" t="s">
        <v>384</v>
      </c>
      <c r="AJ27" s="543" t="s">
        <v>384</v>
      </c>
      <c r="AK27" s="543" t="s">
        <v>384</v>
      </c>
      <c r="AL27" s="543" t="s">
        <v>384</v>
      </c>
      <c r="AM27" s="543" t="s">
        <v>384</v>
      </c>
      <c r="AN27" s="543" t="s">
        <v>384</v>
      </c>
      <c r="AO27" s="543" t="s">
        <v>384</v>
      </c>
      <c r="AP27" s="543" t="s">
        <v>384</v>
      </c>
      <c r="AQ27" s="543" t="s">
        <v>384</v>
      </c>
      <c r="AR27" s="543" t="s">
        <v>384</v>
      </c>
      <c r="AS27" s="543" t="s">
        <v>384</v>
      </c>
      <c r="AT27" s="543" t="s">
        <v>384</v>
      </c>
      <c r="AU27" s="543" t="s">
        <v>384</v>
      </c>
      <c r="AV27" s="543" t="s">
        <v>384</v>
      </c>
      <c r="AW27" s="543" t="s">
        <v>384</v>
      </c>
      <c r="AX27" s="543" t="s">
        <v>384</v>
      </c>
      <c r="AY27" s="543" t="s">
        <v>384</v>
      </c>
      <c r="AZ27" s="543" t="s">
        <v>384</v>
      </c>
      <c r="BA27" s="540">
        <f t="shared" si="0"/>
        <v>0</v>
      </c>
      <c r="BB27" s="541" t="str">
        <f t="shared" si="1"/>
        <v xml:space="preserve"> </v>
      </c>
      <c r="BC27" s="320"/>
      <c r="BD27" s="320"/>
      <c r="BE27" s="320"/>
      <c r="BF27" s="320"/>
      <c r="BG27" s="320"/>
      <c r="BH27" s="320"/>
      <c r="BI27" s="320"/>
      <c r="BJ27" s="320"/>
      <c r="BK27" s="320"/>
      <c r="BL27" s="320"/>
      <c r="BM27" s="320"/>
    </row>
    <row r="28" spans="1:65" ht="21" customHeight="1" x14ac:dyDescent="0.35">
      <c r="A28" s="752" t="s">
        <v>405</v>
      </c>
      <c r="B28" s="753"/>
      <c r="C28" s="542" t="s">
        <v>384</v>
      </c>
      <c r="D28" s="542" t="s">
        <v>384</v>
      </c>
      <c r="E28" s="542" t="s">
        <v>384</v>
      </c>
      <c r="F28" s="543" t="s">
        <v>384</v>
      </c>
      <c r="G28" s="543" t="s">
        <v>384</v>
      </c>
      <c r="H28" s="543" t="s">
        <v>384</v>
      </c>
      <c r="I28" s="543" t="s">
        <v>384</v>
      </c>
      <c r="J28" s="543" t="s">
        <v>384</v>
      </c>
      <c r="K28" s="543" t="s">
        <v>384</v>
      </c>
      <c r="L28" s="543" t="s">
        <v>384</v>
      </c>
      <c r="M28" s="543" t="s">
        <v>384</v>
      </c>
      <c r="N28" s="543" t="s">
        <v>384</v>
      </c>
      <c r="O28" s="543" t="s">
        <v>384</v>
      </c>
      <c r="P28" s="543" t="s">
        <v>384</v>
      </c>
      <c r="Q28" s="543" t="s">
        <v>384</v>
      </c>
      <c r="R28" s="543" t="s">
        <v>384</v>
      </c>
      <c r="S28" s="543" t="s">
        <v>384</v>
      </c>
      <c r="T28" s="543" t="s">
        <v>384</v>
      </c>
      <c r="U28" s="543" t="s">
        <v>384</v>
      </c>
      <c r="V28" s="543" t="s">
        <v>384</v>
      </c>
      <c r="W28" s="543" t="s">
        <v>384</v>
      </c>
      <c r="X28" s="543" t="s">
        <v>384</v>
      </c>
      <c r="Y28" s="543" t="s">
        <v>384</v>
      </c>
      <c r="Z28" s="543" t="s">
        <v>384</v>
      </c>
      <c r="AA28" s="543" t="s">
        <v>384</v>
      </c>
      <c r="AB28" s="543" t="s">
        <v>384</v>
      </c>
      <c r="AC28" s="543" t="s">
        <v>384</v>
      </c>
      <c r="AD28" s="543" t="s">
        <v>384</v>
      </c>
      <c r="AE28" s="543" t="s">
        <v>384</v>
      </c>
      <c r="AF28" s="543" t="s">
        <v>384</v>
      </c>
      <c r="AG28" s="543" t="s">
        <v>384</v>
      </c>
      <c r="AH28" s="543" t="s">
        <v>384</v>
      </c>
      <c r="AI28" s="543" t="s">
        <v>384</v>
      </c>
      <c r="AJ28" s="543" t="s">
        <v>384</v>
      </c>
      <c r="AK28" s="543" t="s">
        <v>384</v>
      </c>
      <c r="AL28" s="543" t="s">
        <v>384</v>
      </c>
      <c r="AM28" s="543" t="s">
        <v>384</v>
      </c>
      <c r="AN28" s="543" t="s">
        <v>384</v>
      </c>
      <c r="AO28" s="543" t="s">
        <v>384</v>
      </c>
      <c r="AP28" s="543" t="s">
        <v>384</v>
      </c>
      <c r="AQ28" s="543" t="s">
        <v>384</v>
      </c>
      <c r="AR28" s="543" t="s">
        <v>384</v>
      </c>
      <c r="AS28" s="543" t="s">
        <v>384</v>
      </c>
      <c r="AT28" s="543" t="s">
        <v>384</v>
      </c>
      <c r="AU28" s="543" t="s">
        <v>384</v>
      </c>
      <c r="AV28" s="543" t="s">
        <v>384</v>
      </c>
      <c r="AW28" s="543" t="s">
        <v>384</v>
      </c>
      <c r="AX28" s="543" t="s">
        <v>384</v>
      </c>
      <c r="AY28" s="543" t="s">
        <v>384</v>
      </c>
      <c r="AZ28" s="543" t="s">
        <v>384</v>
      </c>
      <c r="BA28" s="540">
        <f t="shared" si="0"/>
        <v>0</v>
      </c>
      <c r="BB28" s="541" t="str">
        <f t="shared" si="1"/>
        <v xml:space="preserve"> </v>
      </c>
      <c r="BC28" s="320"/>
      <c r="BD28" s="320"/>
      <c r="BE28" s="320"/>
      <c r="BF28" s="320"/>
      <c r="BG28" s="320"/>
      <c r="BH28" s="320"/>
      <c r="BI28" s="320"/>
      <c r="BJ28" s="320"/>
      <c r="BK28" s="320"/>
      <c r="BL28" s="320"/>
      <c r="BM28" s="320"/>
    </row>
    <row r="29" spans="1:65" ht="21" customHeight="1" x14ac:dyDescent="0.35">
      <c r="A29" s="752" t="s">
        <v>406</v>
      </c>
      <c r="B29" s="753"/>
      <c r="C29" s="542" t="s">
        <v>384</v>
      </c>
      <c r="D29" s="542" t="s">
        <v>384</v>
      </c>
      <c r="E29" s="542" t="s">
        <v>384</v>
      </c>
      <c r="F29" s="543" t="s">
        <v>384</v>
      </c>
      <c r="G29" s="543" t="s">
        <v>384</v>
      </c>
      <c r="H29" s="543" t="s">
        <v>384</v>
      </c>
      <c r="I29" s="543" t="s">
        <v>384</v>
      </c>
      <c r="J29" s="543" t="s">
        <v>384</v>
      </c>
      <c r="K29" s="543" t="s">
        <v>384</v>
      </c>
      <c r="L29" s="543" t="s">
        <v>384</v>
      </c>
      <c r="M29" s="543" t="s">
        <v>384</v>
      </c>
      <c r="N29" s="543" t="s">
        <v>384</v>
      </c>
      <c r="O29" s="543" t="s">
        <v>384</v>
      </c>
      <c r="P29" s="543" t="s">
        <v>384</v>
      </c>
      <c r="Q29" s="543" t="s">
        <v>384</v>
      </c>
      <c r="R29" s="543" t="s">
        <v>384</v>
      </c>
      <c r="S29" s="543" t="s">
        <v>384</v>
      </c>
      <c r="T29" s="543" t="s">
        <v>384</v>
      </c>
      <c r="U29" s="543" t="s">
        <v>384</v>
      </c>
      <c r="V29" s="543" t="s">
        <v>384</v>
      </c>
      <c r="W29" s="543" t="s">
        <v>384</v>
      </c>
      <c r="X29" s="543" t="s">
        <v>384</v>
      </c>
      <c r="Y29" s="543" t="s">
        <v>384</v>
      </c>
      <c r="Z29" s="543" t="s">
        <v>384</v>
      </c>
      <c r="AA29" s="543" t="s">
        <v>384</v>
      </c>
      <c r="AB29" s="543" t="s">
        <v>384</v>
      </c>
      <c r="AC29" s="543" t="s">
        <v>384</v>
      </c>
      <c r="AD29" s="543" t="s">
        <v>384</v>
      </c>
      <c r="AE29" s="543" t="s">
        <v>384</v>
      </c>
      <c r="AF29" s="543" t="s">
        <v>384</v>
      </c>
      <c r="AG29" s="543" t="s">
        <v>384</v>
      </c>
      <c r="AH29" s="543" t="s">
        <v>384</v>
      </c>
      <c r="AI29" s="543" t="s">
        <v>384</v>
      </c>
      <c r="AJ29" s="543" t="s">
        <v>384</v>
      </c>
      <c r="AK29" s="543" t="s">
        <v>384</v>
      </c>
      <c r="AL29" s="543" t="s">
        <v>384</v>
      </c>
      <c r="AM29" s="543" t="s">
        <v>384</v>
      </c>
      <c r="AN29" s="543" t="s">
        <v>384</v>
      </c>
      <c r="AO29" s="543" t="s">
        <v>384</v>
      </c>
      <c r="AP29" s="543" t="s">
        <v>384</v>
      </c>
      <c r="AQ29" s="543" t="s">
        <v>384</v>
      </c>
      <c r="AR29" s="543" t="s">
        <v>384</v>
      </c>
      <c r="AS29" s="543" t="s">
        <v>384</v>
      </c>
      <c r="AT29" s="543" t="s">
        <v>384</v>
      </c>
      <c r="AU29" s="543" t="s">
        <v>384</v>
      </c>
      <c r="AV29" s="543" t="s">
        <v>384</v>
      </c>
      <c r="AW29" s="543" t="s">
        <v>384</v>
      </c>
      <c r="AX29" s="543" t="s">
        <v>384</v>
      </c>
      <c r="AY29" s="543" t="s">
        <v>384</v>
      </c>
      <c r="AZ29" s="543" t="s">
        <v>384</v>
      </c>
      <c r="BA29" s="540">
        <f t="shared" si="0"/>
        <v>0</v>
      </c>
      <c r="BB29" s="541" t="str">
        <f t="shared" si="1"/>
        <v xml:space="preserve"> </v>
      </c>
      <c r="BC29" s="320"/>
      <c r="BD29" s="320"/>
      <c r="BE29" s="320"/>
      <c r="BF29" s="320"/>
      <c r="BG29" s="320"/>
      <c r="BH29" s="320"/>
      <c r="BI29" s="320"/>
      <c r="BJ29" s="320"/>
      <c r="BK29" s="320"/>
      <c r="BL29" s="320"/>
      <c r="BM29" s="320"/>
    </row>
    <row r="30" spans="1:65" ht="21" customHeight="1" x14ac:dyDescent="0.35">
      <c r="A30" s="752" t="s">
        <v>407</v>
      </c>
      <c r="B30" s="753"/>
      <c r="C30" s="542" t="s">
        <v>384</v>
      </c>
      <c r="D30" s="542" t="s">
        <v>384</v>
      </c>
      <c r="E30" s="542" t="s">
        <v>384</v>
      </c>
      <c r="F30" s="543" t="s">
        <v>384</v>
      </c>
      <c r="G30" s="543" t="s">
        <v>384</v>
      </c>
      <c r="H30" s="543" t="s">
        <v>384</v>
      </c>
      <c r="I30" s="543" t="s">
        <v>384</v>
      </c>
      <c r="J30" s="543" t="s">
        <v>384</v>
      </c>
      <c r="K30" s="543" t="s">
        <v>384</v>
      </c>
      <c r="L30" s="543" t="s">
        <v>384</v>
      </c>
      <c r="M30" s="543" t="s">
        <v>384</v>
      </c>
      <c r="N30" s="543" t="s">
        <v>384</v>
      </c>
      <c r="O30" s="543" t="s">
        <v>384</v>
      </c>
      <c r="P30" s="543" t="s">
        <v>384</v>
      </c>
      <c r="Q30" s="543" t="s">
        <v>384</v>
      </c>
      <c r="R30" s="543" t="s">
        <v>384</v>
      </c>
      <c r="S30" s="543" t="s">
        <v>384</v>
      </c>
      <c r="T30" s="543" t="s">
        <v>384</v>
      </c>
      <c r="U30" s="543" t="s">
        <v>384</v>
      </c>
      <c r="V30" s="543" t="s">
        <v>384</v>
      </c>
      <c r="W30" s="543" t="s">
        <v>384</v>
      </c>
      <c r="X30" s="543" t="s">
        <v>384</v>
      </c>
      <c r="Y30" s="543" t="s">
        <v>384</v>
      </c>
      <c r="Z30" s="543" t="s">
        <v>384</v>
      </c>
      <c r="AA30" s="543" t="s">
        <v>384</v>
      </c>
      <c r="AB30" s="543" t="s">
        <v>384</v>
      </c>
      <c r="AC30" s="543" t="s">
        <v>384</v>
      </c>
      <c r="AD30" s="543" t="s">
        <v>384</v>
      </c>
      <c r="AE30" s="543" t="s">
        <v>384</v>
      </c>
      <c r="AF30" s="543" t="s">
        <v>384</v>
      </c>
      <c r="AG30" s="543" t="s">
        <v>384</v>
      </c>
      <c r="AH30" s="543" t="s">
        <v>384</v>
      </c>
      <c r="AI30" s="543" t="s">
        <v>384</v>
      </c>
      <c r="AJ30" s="543" t="s">
        <v>384</v>
      </c>
      <c r="AK30" s="543" t="s">
        <v>384</v>
      </c>
      <c r="AL30" s="543" t="s">
        <v>384</v>
      </c>
      <c r="AM30" s="543" t="s">
        <v>384</v>
      </c>
      <c r="AN30" s="543" t="s">
        <v>384</v>
      </c>
      <c r="AO30" s="543" t="s">
        <v>384</v>
      </c>
      <c r="AP30" s="543" t="s">
        <v>384</v>
      </c>
      <c r="AQ30" s="543" t="s">
        <v>384</v>
      </c>
      <c r="AR30" s="543" t="s">
        <v>384</v>
      </c>
      <c r="AS30" s="543" t="s">
        <v>384</v>
      </c>
      <c r="AT30" s="543" t="s">
        <v>384</v>
      </c>
      <c r="AU30" s="543" t="s">
        <v>384</v>
      </c>
      <c r="AV30" s="543" t="s">
        <v>384</v>
      </c>
      <c r="AW30" s="543" t="s">
        <v>384</v>
      </c>
      <c r="AX30" s="543" t="s">
        <v>384</v>
      </c>
      <c r="AY30" s="543" t="s">
        <v>384</v>
      </c>
      <c r="AZ30" s="543" t="s">
        <v>384</v>
      </c>
      <c r="BA30" s="540">
        <f t="shared" si="0"/>
        <v>0</v>
      </c>
      <c r="BB30" s="541" t="str">
        <f t="shared" si="1"/>
        <v xml:space="preserve"> </v>
      </c>
      <c r="BC30" s="320"/>
      <c r="BD30" s="320"/>
      <c r="BE30" s="320"/>
      <c r="BF30" s="320"/>
      <c r="BG30" s="320"/>
      <c r="BH30" s="320"/>
      <c r="BI30" s="320"/>
      <c r="BJ30" s="320"/>
      <c r="BK30" s="320"/>
      <c r="BL30" s="320"/>
      <c r="BM30" s="320"/>
    </row>
    <row r="31" spans="1:65" ht="21" customHeight="1" x14ac:dyDescent="0.35">
      <c r="A31" s="752" t="s">
        <v>408</v>
      </c>
      <c r="B31" s="753"/>
      <c r="C31" s="542" t="s">
        <v>384</v>
      </c>
      <c r="D31" s="542" t="s">
        <v>384</v>
      </c>
      <c r="E31" s="542" t="s">
        <v>384</v>
      </c>
      <c r="F31" s="543">
        <v>1</v>
      </c>
      <c r="G31" s="543" t="s">
        <v>384</v>
      </c>
      <c r="H31" s="543" t="s">
        <v>384</v>
      </c>
      <c r="I31" s="543" t="s">
        <v>384</v>
      </c>
      <c r="J31" s="543" t="s">
        <v>384</v>
      </c>
      <c r="K31" s="543" t="s">
        <v>384</v>
      </c>
      <c r="L31" s="543" t="s">
        <v>384</v>
      </c>
      <c r="M31" s="543" t="s">
        <v>384</v>
      </c>
      <c r="N31" s="543" t="s">
        <v>384</v>
      </c>
      <c r="O31" s="543" t="s">
        <v>384</v>
      </c>
      <c r="P31" s="543" t="s">
        <v>384</v>
      </c>
      <c r="Q31" s="543" t="s">
        <v>384</v>
      </c>
      <c r="R31" s="543" t="s">
        <v>384</v>
      </c>
      <c r="S31" s="543">
        <v>1</v>
      </c>
      <c r="T31" s="543">
        <v>1</v>
      </c>
      <c r="U31" s="543">
        <v>1</v>
      </c>
      <c r="V31" s="543">
        <v>1</v>
      </c>
      <c r="W31" s="543" t="s">
        <v>384</v>
      </c>
      <c r="X31" s="543">
        <v>1</v>
      </c>
      <c r="Y31" s="543">
        <v>1</v>
      </c>
      <c r="Z31" s="543" t="s">
        <v>384</v>
      </c>
      <c r="AA31" s="543" t="s">
        <v>384</v>
      </c>
      <c r="AB31" s="543" t="s">
        <v>384</v>
      </c>
      <c r="AC31" s="543">
        <v>1</v>
      </c>
      <c r="AD31" s="543">
        <v>1</v>
      </c>
      <c r="AE31" s="543">
        <v>1</v>
      </c>
      <c r="AF31" s="543">
        <v>1</v>
      </c>
      <c r="AG31" s="543" t="s">
        <v>384</v>
      </c>
      <c r="AH31" s="543" t="s">
        <v>384</v>
      </c>
      <c r="AI31" s="543">
        <v>1</v>
      </c>
      <c r="AJ31" s="543">
        <v>1</v>
      </c>
      <c r="AK31" s="543">
        <v>1</v>
      </c>
      <c r="AL31" s="543" t="s">
        <v>384</v>
      </c>
      <c r="AM31" s="543" t="s">
        <v>384</v>
      </c>
      <c r="AN31" s="543">
        <v>1</v>
      </c>
      <c r="AO31" s="543" t="s">
        <v>384</v>
      </c>
      <c r="AP31" s="543" t="s">
        <v>384</v>
      </c>
      <c r="AQ31" s="543">
        <v>1</v>
      </c>
      <c r="AR31" s="543" t="s">
        <v>384</v>
      </c>
      <c r="AS31" s="543" t="s">
        <v>384</v>
      </c>
      <c r="AT31" s="543" t="s">
        <v>384</v>
      </c>
      <c r="AU31" s="543" t="s">
        <v>384</v>
      </c>
      <c r="AV31" s="543" t="s">
        <v>384</v>
      </c>
      <c r="AW31" s="543" t="s">
        <v>384</v>
      </c>
      <c r="AX31" s="543" t="s">
        <v>384</v>
      </c>
      <c r="AY31" s="543" t="s">
        <v>384</v>
      </c>
      <c r="AZ31" s="543" t="s">
        <v>384</v>
      </c>
      <c r="BA31" s="540">
        <f t="shared" si="0"/>
        <v>16</v>
      </c>
      <c r="BB31" s="541">
        <f t="shared" si="1"/>
        <v>1</v>
      </c>
      <c r="BC31" s="320"/>
      <c r="BD31" s="320"/>
      <c r="BE31" s="320"/>
      <c r="BF31" s="320"/>
      <c r="BG31" s="320"/>
      <c r="BH31" s="320"/>
      <c r="BI31" s="320"/>
      <c r="BJ31" s="320"/>
      <c r="BK31" s="320"/>
      <c r="BL31" s="320"/>
      <c r="BM31" s="320"/>
    </row>
    <row r="32" spans="1:65" ht="21" customHeight="1" x14ac:dyDescent="0.35">
      <c r="A32" s="752" t="s">
        <v>409</v>
      </c>
      <c r="B32" s="753"/>
      <c r="C32" s="542" t="s">
        <v>384</v>
      </c>
      <c r="D32" s="542" t="s">
        <v>384</v>
      </c>
      <c r="E32" s="542" t="s">
        <v>384</v>
      </c>
      <c r="F32" s="543" t="s">
        <v>384</v>
      </c>
      <c r="G32" s="543" t="s">
        <v>384</v>
      </c>
      <c r="H32" s="543" t="s">
        <v>384</v>
      </c>
      <c r="I32" s="543" t="s">
        <v>384</v>
      </c>
      <c r="J32" s="543" t="s">
        <v>384</v>
      </c>
      <c r="K32" s="543" t="s">
        <v>384</v>
      </c>
      <c r="L32" s="543" t="s">
        <v>384</v>
      </c>
      <c r="M32" s="543" t="s">
        <v>384</v>
      </c>
      <c r="N32" s="543" t="s">
        <v>384</v>
      </c>
      <c r="O32" s="543" t="s">
        <v>384</v>
      </c>
      <c r="P32" s="543" t="s">
        <v>384</v>
      </c>
      <c r="Q32" s="543" t="s">
        <v>384</v>
      </c>
      <c r="R32" s="543" t="s">
        <v>384</v>
      </c>
      <c r="S32" s="543" t="s">
        <v>384</v>
      </c>
      <c r="T32" s="543" t="s">
        <v>384</v>
      </c>
      <c r="U32" s="543" t="s">
        <v>384</v>
      </c>
      <c r="V32" s="543" t="s">
        <v>384</v>
      </c>
      <c r="W32" s="543" t="s">
        <v>384</v>
      </c>
      <c r="X32" s="543" t="s">
        <v>384</v>
      </c>
      <c r="Y32" s="543" t="s">
        <v>384</v>
      </c>
      <c r="Z32" s="543" t="s">
        <v>384</v>
      </c>
      <c r="AA32" s="543" t="s">
        <v>384</v>
      </c>
      <c r="AB32" s="543" t="s">
        <v>384</v>
      </c>
      <c r="AC32" s="543" t="s">
        <v>384</v>
      </c>
      <c r="AD32" s="543" t="s">
        <v>384</v>
      </c>
      <c r="AE32" s="543" t="s">
        <v>384</v>
      </c>
      <c r="AF32" s="543" t="s">
        <v>384</v>
      </c>
      <c r="AG32" s="543" t="s">
        <v>384</v>
      </c>
      <c r="AH32" s="543" t="s">
        <v>384</v>
      </c>
      <c r="AI32" s="543" t="s">
        <v>384</v>
      </c>
      <c r="AJ32" s="543" t="s">
        <v>384</v>
      </c>
      <c r="AK32" s="543" t="s">
        <v>384</v>
      </c>
      <c r="AL32" s="543" t="s">
        <v>384</v>
      </c>
      <c r="AM32" s="543" t="s">
        <v>384</v>
      </c>
      <c r="AN32" s="543" t="s">
        <v>384</v>
      </c>
      <c r="AO32" s="543" t="s">
        <v>384</v>
      </c>
      <c r="AP32" s="543" t="s">
        <v>384</v>
      </c>
      <c r="AQ32" s="543" t="s">
        <v>384</v>
      </c>
      <c r="AR32" s="543" t="s">
        <v>384</v>
      </c>
      <c r="AS32" s="543" t="s">
        <v>384</v>
      </c>
      <c r="AT32" s="543" t="s">
        <v>384</v>
      </c>
      <c r="AU32" s="543" t="s">
        <v>384</v>
      </c>
      <c r="AV32" s="543" t="s">
        <v>384</v>
      </c>
      <c r="AW32" s="543" t="s">
        <v>384</v>
      </c>
      <c r="AX32" s="543" t="s">
        <v>384</v>
      </c>
      <c r="AY32" s="543" t="s">
        <v>384</v>
      </c>
      <c r="AZ32" s="543" t="s">
        <v>384</v>
      </c>
      <c r="BA32" s="540">
        <f t="shared" si="0"/>
        <v>0</v>
      </c>
      <c r="BB32" s="541" t="str">
        <f t="shared" si="1"/>
        <v xml:space="preserve"> </v>
      </c>
      <c r="BC32" s="320"/>
      <c r="BD32" s="320"/>
      <c r="BE32" s="320"/>
      <c r="BF32" s="320"/>
      <c r="BG32" s="320"/>
      <c r="BH32" s="320"/>
      <c r="BI32" s="320"/>
      <c r="BJ32" s="320"/>
      <c r="BK32" s="320"/>
      <c r="BL32" s="320"/>
      <c r="BM32" s="320"/>
    </row>
    <row r="33" spans="1:65" ht="21" customHeight="1" x14ac:dyDescent="0.35">
      <c r="A33" s="752" t="s">
        <v>410</v>
      </c>
      <c r="B33" s="753"/>
      <c r="C33" s="542" t="s">
        <v>384</v>
      </c>
      <c r="D33" s="542" t="s">
        <v>384</v>
      </c>
      <c r="E33" s="542" t="s">
        <v>384</v>
      </c>
      <c r="F33" s="543" t="s">
        <v>384</v>
      </c>
      <c r="G33" s="543" t="s">
        <v>384</v>
      </c>
      <c r="H33" s="543" t="s">
        <v>384</v>
      </c>
      <c r="I33" s="543" t="s">
        <v>384</v>
      </c>
      <c r="J33" s="543" t="s">
        <v>384</v>
      </c>
      <c r="K33" s="543" t="s">
        <v>384</v>
      </c>
      <c r="L33" s="543" t="s">
        <v>384</v>
      </c>
      <c r="M33" s="543" t="s">
        <v>384</v>
      </c>
      <c r="N33" s="543" t="s">
        <v>384</v>
      </c>
      <c r="O33" s="543" t="s">
        <v>384</v>
      </c>
      <c r="P33" s="543" t="s">
        <v>384</v>
      </c>
      <c r="Q33" s="543" t="s">
        <v>384</v>
      </c>
      <c r="R33" s="543" t="s">
        <v>384</v>
      </c>
      <c r="S33" s="543">
        <v>1</v>
      </c>
      <c r="T33" s="543">
        <v>1</v>
      </c>
      <c r="U33" s="543">
        <v>0</v>
      </c>
      <c r="V33" s="543">
        <v>1</v>
      </c>
      <c r="W33" s="543" t="s">
        <v>384</v>
      </c>
      <c r="X33" s="543">
        <v>1</v>
      </c>
      <c r="Y33" s="543">
        <v>1</v>
      </c>
      <c r="Z33" s="543" t="s">
        <v>384</v>
      </c>
      <c r="AA33" s="543" t="s">
        <v>384</v>
      </c>
      <c r="AB33" s="543" t="s">
        <v>384</v>
      </c>
      <c r="AC33" s="543">
        <v>1</v>
      </c>
      <c r="AD33" s="543">
        <v>1</v>
      </c>
      <c r="AE33" s="543" t="s">
        <v>384</v>
      </c>
      <c r="AF33" s="543">
        <v>1</v>
      </c>
      <c r="AG33" s="543">
        <v>1</v>
      </c>
      <c r="AH33" s="543" t="s">
        <v>384</v>
      </c>
      <c r="AI33" s="543">
        <v>1</v>
      </c>
      <c r="AJ33" s="543">
        <v>1</v>
      </c>
      <c r="AK33" s="543">
        <v>1</v>
      </c>
      <c r="AL33" s="543" t="s">
        <v>384</v>
      </c>
      <c r="AM33" s="543" t="s">
        <v>384</v>
      </c>
      <c r="AN33" s="543">
        <v>1</v>
      </c>
      <c r="AO33" s="543" t="s">
        <v>384</v>
      </c>
      <c r="AP33" s="543" t="s">
        <v>384</v>
      </c>
      <c r="AQ33" s="543">
        <v>1</v>
      </c>
      <c r="AR33" s="543" t="s">
        <v>384</v>
      </c>
      <c r="AS33" s="543" t="s">
        <v>384</v>
      </c>
      <c r="AT33" s="543" t="s">
        <v>384</v>
      </c>
      <c r="AU33" s="543" t="s">
        <v>384</v>
      </c>
      <c r="AV33" s="543" t="s">
        <v>384</v>
      </c>
      <c r="AW33" s="543" t="s">
        <v>384</v>
      </c>
      <c r="AX33" s="543" t="s">
        <v>384</v>
      </c>
      <c r="AY33" s="543" t="s">
        <v>384</v>
      </c>
      <c r="AZ33" s="543" t="s">
        <v>384</v>
      </c>
      <c r="BA33" s="540">
        <f t="shared" si="0"/>
        <v>14</v>
      </c>
      <c r="BB33" s="541">
        <f t="shared" si="1"/>
        <v>0.93333333333333335</v>
      </c>
      <c r="BC33" s="320"/>
      <c r="BD33" s="320"/>
      <c r="BE33" s="320"/>
      <c r="BF33" s="320"/>
      <c r="BG33" s="320"/>
      <c r="BH33" s="320"/>
      <c r="BI33" s="320"/>
      <c r="BJ33" s="320"/>
      <c r="BK33" s="320"/>
      <c r="BL33" s="320"/>
      <c r="BM33" s="320"/>
    </row>
    <row r="34" spans="1:65" ht="21" customHeight="1" x14ac:dyDescent="0.35">
      <c r="A34" s="752" t="s">
        <v>411</v>
      </c>
      <c r="B34" s="753"/>
      <c r="C34" s="542" t="s">
        <v>384</v>
      </c>
      <c r="D34" s="542" t="s">
        <v>384</v>
      </c>
      <c r="E34" s="542" t="s">
        <v>384</v>
      </c>
      <c r="F34" s="543">
        <v>1</v>
      </c>
      <c r="G34" s="543" t="s">
        <v>384</v>
      </c>
      <c r="H34" s="543" t="s">
        <v>384</v>
      </c>
      <c r="I34" s="543" t="s">
        <v>384</v>
      </c>
      <c r="J34" s="543" t="s">
        <v>384</v>
      </c>
      <c r="K34" s="543" t="s">
        <v>384</v>
      </c>
      <c r="L34" s="543" t="s">
        <v>384</v>
      </c>
      <c r="M34" s="543" t="s">
        <v>384</v>
      </c>
      <c r="N34" s="543" t="s">
        <v>384</v>
      </c>
      <c r="O34" s="543" t="s">
        <v>384</v>
      </c>
      <c r="P34" s="543" t="s">
        <v>384</v>
      </c>
      <c r="Q34" s="543" t="s">
        <v>384</v>
      </c>
      <c r="R34" s="543" t="s">
        <v>384</v>
      </c>
      <c r="S34" s="543">
        <v>1</v>
      </c>
      <c r="T34" s="543">
        <v>1</v>
      </c>
      <c r="U34" s="543">
        <v>0</v>
      </c>
      <c r="V34" s="543">
        <v>1</v>
      </c>
      <c r="W34" s="543" t="s">
        <v>384</v>
      </c>
      <c r="X34" s="543">
        <v>1</v>
      </c>
      <c r="Y34" s="543">
        <v>1</v>
      </c>
      <c r="Z34" s="543" t="s">
        <v>384</v>
      </c>
      <c r="AA34" s="543" t="s">
        <v>384</v>
      </c>
      <c r="AB34" s="543" t="s">
        <v>384</v>
      </c>
      <c r="AC34" s="543">
        <v>1</v>
      </c>
      <c r="AD34" s="543">
        <v>1</v>
      </c>
      <c r="AE34" s="543" t="s">
        <v>384</v>
      </c>
      <c r="AF34" s="543">
        <v>1</v>
      </c>
      <c r="AG34" s="543">
        <v>1</v>
      </c>
      <c r="AH34" s="543" t="s">
        <v>384</v>
      </c>
      <c r="AI34" s="543">
        <v>1</v>
      </c>
      <c r="AJ34" s="543">
        <v>1</v>
      </c>
      <c r="AK34" s="543">
        <v>1</v>
      </c>
      <c r="AL34" s="543" t="s">
        <v>384</v>
      </c>
      <c r="AM34" s="543" t="s">
        <v>384</v>
      </c>
      <c r="AN34" s="543">
        <v>1</v>
      </c>
      <c r="AO34" s="543" t="s">
        <v>384</v>
      </c>
      <c r="AP34" s="543" t="s">
        <v>384</v>
      </c>
      <c r="AQ34" s="543">
        <v>1</v>
      </c>
      <c r="AR34" s="543" t="s">
        <v>384</v>
      </c>
      <c r="AS34" s="543" t="s">
        <v>384</v>
      </c>
      <c r="AT34" s="543" t="s">
        <v>384</v>
      </c>
      <c r="AU34" s="543" t="s">
        <v>384</v>
      </c>
      <c r="AV34" s="543" t="s">
        <v>384</v>
      </c>
      <c r="AW34" s="543" t="s">
        <v>384</v>
      </c>
      <c r="AX34" s="543" t="s">
        <v>384</v>
      </c>
      <c r="AY34" s="543" t="s">
        <v>384</v>
      </c>
      <c r="AZ34" s="543" t="s">
        <v>384</v>
      </c>
      <c r="BA34" s="540">
        <f t="shared" si="0"/>
        <v>15</v>
      </c>
      <c r="BB34" s="541">
        <f t="shared" si="1"/>
        <v>0.9375</v>
      </c>
      <c r="BC34" s="320"/>
      <c r="BD34" s="320"/>
      <c r="BE34" s="320"/>
      <c r="BF34" s="320"/>
      <c r="BG34" s="320"/>
      <c r="BH34" s="320"/>
      <c r="BI34" s="320"/>
      <c r="BJ34" s="320"/>
      <c r="BK34" s="320"/>
      <c r="BL34" s="320"/>
      <c r="BM34" s="320"/>
    </row>
    <row r="35" spans="1:65" ht="21" customHeight="1" x14ac:dyDescent="0.35">
      <c r="A35" s="752" t="s">
        <v>412</v>
      </c>
      <c r="B35" s="753"/>
      <c r="C35" s="542" t="s">
        <v>384</v>
      </c>
      <c r="D35" s="542" t="s">
        <v>384</v>
      </c>
      <c r="E35" s="542" t="s">
        <v>384</v>
      </c>
      <c r="F35" s="543" t="s">
        <v>384</v>
      </c>
      <c r="G35" s="543" t="s">
        <v>384</v>
      </c>
      <c r="H35" s="543" t="s">
        <v>384</v>
      </c>
      <c r="I35" s="543" t="s">
        <v>384</v>
      </c>
      <c r="J35" s="543" t="s">
        <v>384</v>
      </c>
      <c r="K35" s="543" t="s">
        <v>384</v>
      </c>
      <c r="L35" s="543" t="s">
        <v>384</v>
      </c>
      <c r="M35" s="543" t="s">
        <v>384</v>
      </c>
      <c r="N35" s="543" t="s">
        <v>384</v>
      </c>
      <c r="O35" s="543" t="s">
        <v>384</v>
      </c>
      <c r="P35" s="543" t="s">
        <v>384</v>
      </c>
      <c r="Q35" s="543" t="s">
        <v>384</v>
      </c>
      <c r="R35" s="543" t="s">
        <v>384</v>
      </c>
      <c r="S35" s="543" t="s">
        <v>384</v>
      </c>
      <c r="T35" s="543" t="s">
        <v>384</v>
      </c>
      <c r="U35" s="543" t="s">
        <v>384</v>
      </c>
      <c r="V35" s="543" t="s">
        <v>384</v>
      </c>
      <c r="W35" s="543" t="s">
        <v>384</v>
      </c>
      <c r="X35" s="543" t="s">
        <v>384</v>
      </c>
      <c r="Y35" s="543" t="s">
        <v>384</v>
      </c>
      <c r="Z35" s="543" t="s">
        <v>384</v>
      </c>
      <c r="AA35" s="543" t="s">
        <v>384</v>
      </c>
      <c r="AB35" s="543" t="s">
        <v>384</v>
      </c>
      <c r="AC35" s="543" t="s">
        <v>384</v>
      </c>
      <c r="AD35" s="543" t="s">
        <v>384</v>
      </c>
      <c r="AE35" s="543" t="s">
        <v>384</v>
      </c>
      <c r="AF35" s="543" t="s">
        <v>384</v>
      </c>
      <c r="AG35" s="543" t="s">
        <v>384</v>
      </c>
      <c r="AH35" s="543" t="s">
        <v>384</v>
      </c>
      <c r="AI35" s="543" t="s">
        <v>384</v>
      </c>
      <c r="AJ35" s="543" t="s">
        <v>384</v>
      </c>
      <c r="AK35" s="543" t="s">
        <v>384</v>
      </c>
      <c r="AL35" s="543" t="s">
        <v>384</v>
      </c>
      <c r="AM35" s="543" t="s">
        <v>384</v>
      </c>
      <c r="AN35" s="543" t="s">
        <v>384</v>
      </c>
      <c r="AO35" s="543" t="s">
        <v>384</v>
      </c>
      <c r="AP35" s="543" t="s">
        <v>384</v>
      </c>
      <c r="AQ35" s="543" t="s">
        <v>384</v>
      </c>
      <c r="AR35" s="543" t="s">
        <v>384</v>
      </c>
      <c r="AS35" s="543" t="s">
        <v>384</v>
      </c>
      <c r="AT35" s="543" t="s">
        <v>384</v>
      </c>
      <c r="AU35" s="543" t="s">
        <v>384</v>
      </c>
      <c r="AV35" s="543" t="s">
        <v>384</v>
      </c>
      <c r="AW35" s="543" t="s">
        <v>384</v>
      </c>
      <c r="AX35" s="543" t="s">
        <v>384</v>
      </c>
      <c r="AY35" s="543" t="s">
        <v>384</v>
      </c>
      <c r="AZ35" s="543" t="s">
        <v>384</v>
      </c>
      <c r="BA35" s="540">
        <f t="shared" si="0"/>
        <v>0</v>
      </c>
      <c r="BB35" s="541" t="str">
        <f t="shared" si="1"/>
        <v xml:space="preserve"> </v>
      </c>
      <c r="BC35" s="320"/>
      <c r="BD35" s="320"/>
      <c r="BE35" s="320"/>
      <c r="BF35" s="320"/>
      <c r="BG35" s="320"/>
      <c r="BH35" s="320"/>
      <c r="BI35" s="320"/>
      <c r="BJ35" s="320"/>
      <c r="BK35" s="320"/>
      <c r="BL35" s="320"/>
      <c r="BM35" s="320"/>
    </row>
    <row r="36" spans="1:65" ht="21" customHeight="1" x14ac:dyDescent="0.35">
      <c r="A36" s="752" t="s">
        <v>413</v>
      </c>
      <c r="B36" s="753"/>
      <c r="C36" s="542" t="s">
        <v>384</v>
      </c>
      <c r="D36" s="542" t="s">
        <v>384</v>
      </c>
      <c r="E36" s="542" t="s">
        <v>384</v>
      </c>
      <c r="F36" s="543" t="s">
        <v>384</v>
      </c>
      <c r="G36" s="543" t="s">
        <v>384</v>
      </c>
      <c r="H36" s="543" t="s">
        <v>384</v>
      </c>
      <c r="I36" s="543" t="s">
        <v>384</v>
      </c>
      <c r="J36" s="543" t="s">
        <v>384</v>
      </c>
      <c r="K36" s="543" t="s">
        <v>384</v>
      </c>
      <c r="L36" s="543" t="s">
        <v>384</v>
      </c>
      <c r="M36" s="543" t="s">
        <v>384</v>
      </c>
      <c r="N36" s="543" t="s">
        <v>384</v>
      </c>
      <c r="O36" s="543" t="s">
        <v>384</v>
      </c>
      <c r="P36" s="543" t="s">
        <v>384</v>
      </c>
      <c r="Q36" s="543" t="s">
        <v>384</v>
      </c>
      <c r="R36" s="543" t="s">
        <v>384</v>
      </c>
      <c r="S36" s="543" t="s">
        <v>384</v>
      </c>
      <c r="T36" s="543" t="s">
        <v>384</v>
      </c>
      <c r="U36" s="543" t="s">
        <v>384</v>
      </c>
      <c r="V36" s="543" t="s">
        <v>384</v>
      </c>
      <c r="W36" s="543" t="s">
        <v>384</v>
      </c>
      <c r="X36" s="543" t="s">
        <v>384</v>
      </c>
      <c r="Y36" s="543" t="s">
        <v>384</v>
      </c>
      <c r="Z36" s="543" t="s">
        <v>384</v>
      </c>
      <c r="AA36" s="543" t="s">
        <v>384</v>
      </c>
      <c r="AB36" s="543" t="s">
        <v>384</v>
      </c>
      <c r="AC36" s="543" t="s">
        <v>384</v>
      </c>
      <c r="AD36" s="543" t="s">
        <v>384</v>
      </c>
      <c r="AE36" s="543" t="s">
        <v>384</v>
      </c>
      <c r="AF36" s="543" t="s">
        <v>384</v>
      </c>
      <c r="AG36" s="543" t="s">
        <v>384</v>
      </c>
      <c r="AH36" s="543" t="s">
        <v>384</v>
      </c>
      <c r="AI36" s="543" t="s">
        <v>384</v>
      </c>
      <c r="AJ36" s="543" t="s">
        <v>384</v>
      </c>
      <c r="AK36" s="543" t="s">
        <v>384</v>
      </c>
      <c r="AL36" s="543" t="s">
        <v>384</v>
      </c>
      <c r="AM36" s="543" t="s">
        <v>384</v>
      </c>
      <c r="AN36" s="543" t="s">
        <v>384</v>
      </c>
      <c r="AO36" s="543" t="s">
        <v>384</v>
      </c>
      <c r="AP36" s="543" t="s">
        <v>384</v>
      </c>
      <c r="AQ36" s="543" t="s">
        <v>384</v>
      </c>
      <c r="AR36" s="543" t="s">
        <v>384</v>
      </c>
      <c r="AS36" s="543" t="s">
        <v>384</v>
      </c>
      <c r="AT36" s="543" t="s">
        <v>384</v>
      </c>
      <c r="AU36" s="543" t="s">
        <v>384</v>
      </c>
      <c r="AV36" s="543" t="s">
        <v>384</v>
      </c>
      <c r="AW36" s="543" t="s">
        <v>384</v>
      </c>
      <c r="AX36" s="543" t="s">
        <v>384</v>
      </c>
      <c r="AY36" s="543" t="s">
        <v>384</v>
      </c>
      <c r="AZ36" s="543" t="s">
        <v>384</v>
      </c>
      <c r="BA36" s="540">
        <f t="shared" si="0"/>
        <v>0</v>
      </c>
      <c r="BB36" s="541" t="str">
        <f t="shared" si="1"/>
        <v xml:space="preserve"> </v>
      </c>
      <c r="BC36" s="320"/>
      <c r="BD36" s="320"/>
      <c r="BE36" s="320"/>
      <c r="BF36" s="320"/>
      <c r="BG36" s="320"/>
      <c r="BH36" s="320"/>
      <c r="BI36" s="320"/>
      <c r="BJ36" s="320"/>
      <c r="BK36" s="320"/>
      <c r="BL36" s="320"/>
      <c r="BM36" s="320"/>
    </row>
    <row r="37" spans="1:65" ht="21" customHeight="1" x14ac:dyDescent="0.35">
      <c r="A37" s="752" t="s">
        <v>414</v>
      </c>
      <c r="B37" s="753"/>
      <c r="C37" s="542" t="s">
        <v>384</v>
      </c>
      <c r="D37" s="542" t="s">
        <v>384</v>
      </c>
      <c r="E37" s="542" t="s">
        <v>384</v>
      </c>
      <c r="F37" s="543" t="s">
        <v>384</v>
      </c>
      <c r="G37" s="543" t="s">
        <v>384</v>
      </c>
      <c r="H37" s="543" t="s">
        <v>384</v>
      </c>
      <c r="I37" s="543" t="s">
        <v>384</v>
      </c>
      <c r="J37" s="543" t="s">
        <v>384</v>
      </c>
      <c r="K37" s="543" t="s">
        <v>384</v>
      </c>
      <c r="L37" s="543" t="s">
        <v>384</v>
      </c>
      <c r="M37" s="543" t="s">
        <v>384</v>
      </c>
      <c r="N37" s="543" t="s">
        <v>384</v>
      </c>
      <c r="O37" s="543" t="s">
        <v>384</v>
      </c>
      <c r="P37" s="543" t="s">
        <v>384</v>
      </c>
      <c r="Q37" s="543" t="s">
        <v>384</v>
      </c>
      <c r="R37" s="543" t="s">
        <v>384</v>
      </c>
      <c r="S37" s="543">
        <v>1</v>
      </c>
      <c r="T37" s="543">
        <v>1</v>
      </c>
      <c r="U37" s="543">
        <v>1</v>
      </c>
      <c r="V37" s="543">
        <v>1</v>
      </c>
      <c r="W37" s="543" t="s">
        <v>384</v>
      </c>
      <c r="X37" s="543">
        <v>1</v>
      </c>
      <c r="Y37" s="543">
        <v>1</v>
      </c>
      <c r="Z37" s="543" t="s">
        <v>384</v>
      </c>
      <c r="AA37" s="543" t="s">
        <v>384</v>
      </c>
      <c r="AB37" s="543" t="s">
        <v>384</v>
      </c>
      <c r="AC37" s="543">
        <v>1</v>
      </c>
      <c r="AD37" s="543">
        <v>1</v>
      </c>
      <c r="AE37" s="543" t="s">
        <v>384</v>
      </c>
      <c r="AF37" s="543">
        <v>1</v>
      </c>
      <c r="AG37" s="543">
        <v>1</v>
      </c>
      <c r="AH37" s="543" t="s">
        <v>384</v>
      </c>
      <c r="AI37" s="543">
        <v>1</v>
      </c>
      <c r="AJ37" s="543">
        <v>1</v>
      </c>
      <c r="AK37" s="543">
        <v>1</v>
      </c>
      <c r="AL37" s="543" t="s">
        <v>384</v>
      </c>
      <c r="AM37" s="543" t="s">
        <v>384</v>
      </c>
      <c r="AN37" s="543">
        <v>1</v>
      </c>
      <c r="AO37" s="543" t="s">
        <v>384</v>
      </c>
      <c r="AP37" s="543" t="s">
        <v>384</v>
      </c>
      <c r="AQ37" s="543">
        <v>1</v>
      </c>
      <c r="AR37" s="543" t="s">
        <v>384</v>
      </c>
      <c r="AS37" s="543" t="s">
        <v>384</v>
      </c>
      <c r="AT37" s="543" t="s">
        <v>384</v>
      </c>
      <c r="AU37" s="543" t="s">
        <v>384</v>
      </c>
      <c r="AV37" s="543" t="s">
        <v>384</v>
      </c>
      <c r="AW37" s="543" t="s">
        <v>384</v>
      </c>
      <c r="AX37" s="543" t="s">
        <v>384</v>
      </c>
      <c r="AY37" s="543" t="s">
        <v>384</v>
      </c>
      <c r="AZ37" s="543" t="s">
        <v>384</v>
      </c>
      <c r="BA37" s="540">
        <f t="shared" si="0"/>
        <v>15</v>
      </c>
      <c r="BB37" s="541">
        <f t="shared" si="1"/>
        <v>1</v>
      </c>
      <c r="BC37" s="320"/>
      <c r="BD37" s="320"/>
      <c r="BE37" s="320"/>
      <c r="BF37" s="320"/>
      <c r="BG37" s="320"/>
      <c r="BH37" s="320"/>
      <c r="BI37" s="320"/>
      <c r="BJ37" s="320"/>
      <c r="BK37" s="320"/>
      <c r="BL37" s="320"/>
      <c r="BM37" s="320"/>
    </row>
    <row r="38" spans="1:65" ht="21" customHeight="1" x14ac:dyDescent="0.35">
      <c r="A38" s="752" t="s">
        <v>415</v>
      </c>
      <c r="B38" s="753"/>
      <c r="C38" s="542" t="s">
        <v>384</v>
      </c>
      <c r="D38" s="542" t="s">
        <v>384</v>
      </c>
      <c r="E38" s="542" t="s">
        <v>384</v>
      </c>
      <c r="F38" s="543" t="s">
        <v>384</v>
      </c>
      <c r="G38" s="543" t="s">
        <v>384</v>
      </c>
      <c r="H38" s="543" t="s">
        <v>384</v>
      </c>
      <c r="I38" s="543" t="s">
        <v>384</v>
      </c>
      <c r="J38" s="543" t="s">
        <v>384</v>
      </c>
      <c r="K38" s="543" t="s">
        <v>384</v>
      </c>
      <c r="L38" s="543" t="s">
        <v>384</v>
      </c>
      <c r="M38" s="543" t="s">
        <v>384</v>
      </c>
      <c r="N38" s="543" t="s">
        <v>384</v>
      </c>
      <c r="O38" s="543" t="s">
        <v>384</v>
      </c>
      <c r="P38" s="543" t="s">
        <v>384</v>
      </c>
      <c r="Q38" s="543" t="s">
        <v>384</v>
      </c>
      <c r="R38" s="543" t="s">
        <v>384</v>
      </c>
      <c r="S38" s="543" t="s">
        <v>384</v>
      </c>
      <c r="T38" s="543" t="s">
        <v>384</v>
      </c>
      <c r="U38" s="543" t="s">
        <v>384</v>
      </c>
      <c r="V38" s="543" t="s">
        <v>384</v>
      </c>
      <c r="W38" s="543" t="s">
        <v>384</v>
      </c>
      <c r="X38" s="543" t="s">
        <v>384</v>
      </c>
      <c r="Y38" s="543" t="s">
        <v>384</v>
      </c>
      <c r="Z38" s="543" t="s">
        <v>384</v>
      </c>
      <c r="AA38" s="543" t="s">
        <v>384</v>
      </c>
      <c r="AB38" s="543" t="s">
        <v>384</v>
      </c>
      <c r="AC38" s="543" t="s">
        <v>384</v>
      </c>
      <c r="AD38" s="543" t="s">
        <v>384</v>
      </c>
      <c r="AE38" s="543" t="s">
        <v>384</v>
      </c>
      <c r="AF38" s="543" t="s">
        <v>384</v>
      </c>
      <c r="AG38" s="543" t="s">
        <v>384</v>
      </c>
      <c r="AH38" s="543" t="s">
        <v>384</v>
      </c>
      <c r="AI38" s="543" t="s">
        <v>384</v>
      </c>
      <c r="AJ38" s="543" t="s">
        <v>384</v>
      </c>
      <c r="AK38" s="543" t="s">
        <v>384</v>
      </c>
      <c r="AL38" s="543" t="s">
        <v>384</v>
      </c>
      <c r="AM38" s="543" t="s">
        <v>384</v>
      </c>
      <c r="AN38" s="543" t="s">
        <v>384</v>
      </c>
      <c r="AO38" s="543" t="s">
        <v>384</v>
      </c>
      <c r="AP38" s="543" t="s">
        <v>384</v>
      </c>
      <c r="AQ38" s="543" t="s">
        <v>384</v>
      </c>
      <c r="AR38" s="543" t="s">
        <v>384</v>
      </c>
      <c r="AS38" s="543" t="s">
        <v>384</v>
      </c>
      <c r="AT38" s="543" t="s">
        <v>384</v>
      </c>
      <c r="AU38" s="543" t="s">
        <v>384</v>
      </c>
      <c r="AV38" s="543" t="s">
        <v>384</v>
      </c>
      <c r="AW38" s="543" t="s">
        <v>384</v>
      </c>
      <c r="AX38" s="543" t="s">
        <v>384</v>
      </c>
      <c r="AY38" s="543" t="s">
        <v>384</v>
      </c>
      <c r="AZ38" s="543" t="s">
        <v>384</v>
      </c>
      <c r="BA38" s="540">
        <f t="shared" si="0"/>
        <v>0</v>
      </c>
      <c r="BB38" s="541" t="str">
        <f t="shared" si="1"/>
        <v xml:space="preserve"> </v>
      </c>
      <c r="BC38" s="320"/>
      <c r="BD38" s="320"/>
      <c r="BE38" s="320"/>
      <c r="BF38" s="320"/>
      <c r="BG38" s="320"/>
      <c r="BH38" s="320"/>
      <c r="BI38" s="320"/>
      <c r="BJ38" s="320"/>
      <c r="BK38" s="320"/>
      <c r="BL38" s="320"/>
      <c r="BM38" s="320"/>
    </row>
    <row r="39" spans="1:65" ht="21" customHeight="1" x14ac:dyDescent="0.35">
      <c r="A39" s="752" t="s">
        <v>416</v>
      </c>
      <c r="B39" s="753"/>
      <c r="C39" s="542" t="s">
        <v>384</v>
      </c>
      <c r="D39" s="542" t="s">
        <v>384</v>
      </c>
      <c r="E39" s="542" t="s">
        <v>384</v>
      </c>
      <c r="F39" s="543" t="s">
        <v>384</v>
      </c>
      <c r="G39" s="543" t="s">
        <v>384</v>
      </c>
      <c r="H39" s="543" t="s">
        <v>384</v>
      </c>
      <c r="I39" s="543" t="s">
        <v>384</v>
      </c>
      <c r="J39" s="543" t="s">
        <v>384</v>
      </c>
      <c r="K39" s="543" t="s">
        <v>384</v>
      </c>
      <c r="L39" s="543" t="s">
        <v>384</v>
      </c>
      <c r="M39" s="543" t="s">
        <v>384</v>
      </c>
      <c r="N39" s="543" t="s">
        <v>384</v>
      </c>
      <c r="O39" s="543" t="s">
        <v>384</v>
      </c>
      <c r="P39" s="543" t="s">
        <v>384</v>
      </c>
      <c r="Q39" s="543" t="s">
        <v>384</v>
      </c>
      <c r="R39" s="543" t="s">
        <v>384</v>
      </c>
      <c r="S39" s="543" t="s">
        <v>384</v>
      </c>
      <c r="T39" s="543" t="s">
        <v>384</v>
      </c>
      <c r="U39" s="543" t="s">
        <v>384</v>
      </c>
      <c r="V39" s="543" t="s">
        <v>384</v>
      </c>
      <c r="W39" s="543" t="s">
        <v>384</v>
      </c>
      <c r="X39" s="543" t="s">
        <v>384</v>
      </c>
      <c r="Y39" s="543" t="s">
        <v>384</v>
      </c>
      <c r="Z39" s="543" t="s">
        <v>384</v>
      </c>
      <c r="AA39" s="543" t="s">
        <v>384</v>
      </c>
      <c r="AB39" s="543" t="s">
        <v>384</v>
      </c>
      <c r="AC39" s="543" t="s">
        <v>384</v>
      </c>
      <c r="AD39" s="543" t="s">
        <v>384</v>
      </c>
      <c r="AE39" s="543" t="s">
        <v>384</v>
      </c>
      <c r="AF39" s="543" t="s">
        <v>384</v>
      </c>
      <c r="AG39" s="543" t="s">
        <v>384</v>
      </c>
      <c r="AH39" s="543" t="s">
        <v>384</v>
      </c>
      <c r="AI39" s="543" t="s">
        <v>384</v>
      </c>
      <c r="AJ39" s="543" t="s">
        <v>384</v>
      </c>
      <c r="AK39" s="543" t="s">
        <v>384</v>
      </c>
      <c r="AL39" s="543" t="s">
        <v>384</v>
      </c>
      <c r="AM39" s="543" t="s">
        <v>384</v>
      </c>
      <c r="AN39" s="543" t="s">
        <v>384</v>
      </c>
      <c r="AO39" s="543" t="s">
        <v>384</v>
      </c>
      <c r="AP39" s="543" t="s">
        <v>384</v>
      </c>
      <c r="AQ39" s="543" t="s">
        <v>384</v>
      </c>
      <c r="AR39" s="543" t="s">
        <v>384</v>
      </c>
      <c r="AS39" s="543" t="s">
        <v>384</v>
      </c>
      <c r="AT39" s="543" t="s">
        <v>384</v>
      </c>
      <c r="AU39" s="543" t="s">
        <v>384</v>
      </c>
      <c r="AV39" s="543" t="s">
        <v>384</v>
      </c>
      <c r="AW39" s="543" t="s">
        <v>384</v>
      </c>
      <c r="AX39" s="543" t="s">
        <v>384</v>
      </c>
      <c r="AY39" s="543" t="s">
        <v>384</v>
      </c>
      <c r="AZ39" s="543" t="s">
        <v>384</v>
      </c>
      <c r="BA39" s="540">
        <f t="shared" si="0"/>
        <v>0</v>
      </c>
      <c r="BB39" s="541" t="str">
        <f t="shared" si="1"/>
        <v xml:space="preserve"> </v>
      </c>
      <c r="BC39" s="320"/>
      <c r="BD39" s="320"/>
      <c r="BE39" s="320"/>
      <c r="BF39" s="320"/>
      <c r="BG39" s="320"/>
      <c r="BH39" s="320"/>
      <c r="BI39" s="320"/>
      <c r="BJ39" s="320"/>
      <c r="BK39" s="320"/>
      <c r="BL39" s="320"/>
      <c r="BM39" s="320"/>
    </row>
    <row r="40" spans="1:65" ht="21" customHeight="1" x14ac:dyDescent="0.35">
      <c r="A40" s="752" t="s">
        <v>417</v>
      </c>
      <c r="B40" s="753"/>
      <c r="C40" s="542" t="s">
        <v>384</v>
      </c>
      <c r="D40" s="542" t="s">
        <v>384</v>
      </c>
      <c r="E40" s="542" t="s">
        <v>384</v>
      </c>
      <c r="F40" s="543" t="s">
        <v>384</v>
      </c>
      <c r="G40" s="543" t="s">
        <v>384</v>
      </c>
      <c r="H40" s="543" t="s">
        <v>384</v>
      </c>
      <c r="I40" s="543">
        <v>1</v>
      </c>
      <c r="J40" s="543">
        <v>1</v>
      </c>
      <c r="K40" s="543" t="s">
        <v>384</v>
      </c>
      <c r="L40" s="543" t="s">
        <v>384</v>
      </c>
      <c r="M40" s="543">
        <v>1</v>
      </c>
      <c r="N40" s="543" t="s">
        <v>384</v>
      </c>
      <c r="O40" s="543" t="s">
        <v>384</v>
      </c>
      <c r="P40" s="543" t="s">
        <v>384</v>
      </c>
      <c r="Q40" s="543" t="s">
        <v>384</v>
      </c>
      <c r="R40" s="543" t="s">
        <v>384</v>
      </c>
      <c r="S40" s="543">
        <v>1</v>
      </c>
      <c r="T40" s="543">
        <v>1</v>
      </c>
      <c r="U40" s="543">
        <v>1</v>
      </c>
      <c r="V40" s="543">
        <v>1</v>
      </c>
      <c r="W40" s="543" t="s">
        <v>384</v>
      </c>
      <c r="X40" s="543">
        <v>1</v>
      </c>
      <c r="Y40" s="543">
        <v>1</v>
      </c>
      <c r="Z40" s="543">
        <v>1</v>
      </c>
      <c r="AA40" s="543" t="s">
        <v>384</v>
      </c>
      <c r="AB40" s="543" t="s">
        <v>384</v>
      </c>
      <c r="AC40" s="543">
        <v>1</v>
      </c>
      <c r="AD40" s="543" t="s">
        <v>384</v>
      </c>
      <c r="AE40" s="543" t="s">
        <v>384</v>
      </c>
      <c r="AF40" s="543" t="s">
        <v>384</v>
      </c>
      <c r="AG40" s="543" t="s">
        <v>384</v>
      </c>
      <c r="AH40" s="543" t="s">
        <v>384</v>
      </c>
      <c r="AI40" s="543">
        <v>1</v>
      </c>
      <c r="AJ40" s="543">
        <v>1</v>
      </c>
      <c r="AK40" s="543">
        <v>1</v>
      </c>
      <c r="AL40" s="543" t="s">
        <v>384</v>
      </c>
      <c r="AM40" s="543" t="s">
        <v>384</v>
      </c>
      <c r="AN40" s="543">
        <v>1</v>
      </c>
      <c r="AO40" s="543" t="s">
        <v>384</v>
      </c>
      <c r="AP40" s="543" t="s">
        <v>384</v>
      </c>
      <c r="AQ40" s="543">
        <v>1</v>
      </c>
      <c r="AR40" s="543" t="s">
        <v>384</v>
      </c>
      <c r="AS40" s="543" t="s">
        <v>384</v>
      </c>
      <c r="AT40" s="543" t="s">
        <v>384</v>
      </c>
      <c r="AU40" s="543" t="s">
        <v>384</v>
      </c>
      <c r="AV40" s="543" t="s">
        <v>384</v>
      </c>
      <c r="AW40" s="543" t="s">
        <v>384</v>
      </c>
      <c r="AX40" s="543" t="s">
        <v>384</v>
      </c>
      <c r="AY40" s="543" t="s">
        <v>384</v>
      </c>
      <c r="AZ40" s="543" t="s">
        <v>384</v>
      </c>
      <c r="BA40" s="540">
        <f t="shared" ref="BA40:BA63" si="2">SUM(C40:AZ40)</f>
        <v>16</v>
      </c>
      <c r="BB40" s="541">
        <f t="shared" si="1"/>
        <v>1</v>
      </c>
      <c r="BC40" s="320"/>
      <c r="BD40" s="320"/>
      <c r="BE40" s="320"/>
      <c r="BF40" s="320"/>
      <c r="BG40" s="320"/>
      <c r="BH40" s="320"/>
      <c r="BI40" s="320"/>
      <c r="BJ40" s="320"/>
      <c r="BK40" s="320"/>
      <c r="BL40" s="320"/>
      <c r="BM40" s="320"/>
    </row>
    <row r="41" spans="1:65" ht="21" customHeight="1" x14ac:dyDescent="0.35">
      <c r="A41" s="752" t="s">
        <v>418</v>
      </c>
      <c r="B41" s="753"/>
      <c r="C41" s="542" t="s">
        <v>384</v>
      </c>
      <c r="D41" s="542" t="s">
        <v>384</v>
      </c>
      <c r="E41" s="542" t="s">
        <v>384</v>
      </c>
      <c r="F41" s="543" t="s">
        <v>384</v>
      </c>
      <c r="G41" s="543" t="s">
        <v>384</v>
      </c>
      <c r="H41" s="543" t="s">
        <v>384</v>
      </c>
      <c r="I41" s="543" t="s">
        <v>384</v>
      </c>
      <c r="J41" s="543" t="s">
        <v>384</v>
      </c>
      <c r="K41" s="543" t="s">
        <v>384</v>
      </c>
      <c r="L41" s="543" t="s">
        <v>384</v>
      </c>
      <c r="M41" s="543" t="s">
        <v>384</v>
      </c>
      <c r="N41" s="543" t="s">
        <v>384</v>
      </c>
      <c r="O41" s="543" t="s">
        <v>384</v>
      </c>
      <c r="P41" s="543" t="s">
        <v>384</v>
      </c>
      <c r="Q41" s="543" t="s">
        <v>384</v>
      </c>
      <c r="R41" s="543" t="s">
        <v>384</v>
      </c>
      <c r="S41" s="543" t="s">
        <v>384</v>
      </c>
      <c r="T41" s="543" t="s">
        <v>384</v>
      </c>
      <c r="U41" s="543" t="s">
        <v>384</v>
      </c>
      <c r="V41" s="543" t="s">
        <v>384</v>
      </c>
      <c r="W41" s="543" t="s">
        <v>384</v>
      </c>
      <c r="X41" s="543" t="s">
        <v>384</v>
      </c>
      <c r="Y41" s="543" t="s">
        <v>384</v>
      </c>
      <c r="Z41" s="543" t="s">
        <v>384</v>
      </c>
      <c r="AA41" s="543" t="s">
        <v>384</v>
      </c>
      <c r="AB41" s="543" t="s">
        <v>384</v>
      </c>
      <c r="AC41" s="543" t="s">
        <v>384</v>
      </c>
      <c r="AD41" s="543" t="s">
        <v>384</v>
      </c>
      <c r="AE41" s="543" t="s">
        <v>384</v>
      </c>
      <c r="AF41" s="543" t="s">
        <v>384</v>
      </c>
      <c r="AG41" s="543" t="s">
        <v>384</v>
      </c>
      <c r="AH41" s="543" t="s">
        <v>384</v>
      </c>
      <c r="AI41" s="543" t="s">
        <v>384</v>
      </c>
      <c r="AJ41" s="543" t="s">
        <v>384</v>
      </c>
      <c r="AK41" s="543" t="s">
        <v>384</v>
      </c>
      <c r="AL41" s="543" t="s">
        <v>384</v>
      </c>
      <c r="AM41" s="543" t="s">
        <v>384</v>
      </c>
      <c r="AN41" s="543" t="s">
        <v>384</v>
      </c>
      <c r="AO41" s="543" t="s">
        <v>384</v>
      </c>
      <c r="AP41" s="543" t="s">
        <v>384</v>
      </c>
      <c r="AQ41" s="543" t="s">
        <v>384</v>
      </c>
      <c r="AR41" s="543" t="s">
        <v>384</v>
      </c>
      <c r="AS41" s="543" t="s">
        <v>384</v>
      </c>
      <c r="AT41" s="543" t="s">
        <v>384</v>
      </c>
      <c r="AU41" s="543" t="s">
        <v>384</v>
      </c>
      <c r="AV41" s="543" t="s">
        <v>384</v>
      </c>
      <c r="AW41" s="543" t="s">
        <v>384</v>
      </c>
      <c r="AX41" s="543" t="s">
        <v>384</v>
      </c>
      <c r="AY41" s="543" t="s">
        <v>384</v>
      </c>
      <c r="AZ41" s="543" t="s">
        <v>384</v>
      </c>
      <c r="BA41" s="540">
        <f t="shared" si="2"/>
        <v>0</v>
      </c>
      <c r="BB41" s="541" t="str">
        <f t="shared" si="1"/>
        <v xml:space="preserve"> </v>
      </c>
      <c r="BC41" s="320"/>
      <c r="BD41" s="320"/>
      <c r="BE41" s="320"/>
      <c r="BF41" s="320"/>
      <c r="BG41" s="320"/>
      <c r="BH41" s="320"/>
      <c r="BI41" s="320"/>
      <c r="BJ41" s="320"/>
      <c r="BK41" s="320"/>
      <c r="BL41" s="320"/>
      <c r="BM41" s="320"/>
    </row>
    <row r="42" spans="1:65" ht="21" customHeight="1" x14ac:dyDescent="0.35">
      <c r="A42" s="752" t="s">
        <v>419</v>
      </c>
      <c r="B42" s="753"/>
      <c r="C42" s="542" t="s">
        <v>384</v>
      </c>
      <c r="D42" s="542" t="s">
        <v>384</v>
      </c>
      <c r="E42" s="542" t="s">
        <v>384</v>
      </c>
      <c r="F42" s="543" t="s">
        <v>384</v>
      </c>
      <c r="G42" s="543" t="s">
        <v>384</v>
      </c>
      <c r="H42" s="543" t="s">
        <v>384</v>
      </c>
      <c r="I42" s="543">
        <v>0</v>
      </c>
      <c r="J42" s="543">
        <v>1</v>
      </c>
      <c r="K42" s="543" t="s">
        <v>384</v>
      </c>
      <c r="L42" s="543" t="s">
        <v>384</v>
      </c>
      <c r="M42" s="543">
        <v>1</v>
      </c>
      <c r="N42" s="543" t="s">
        <v>384</v>
      </c>
      <c r="O42" s="543" t="s">
        <v>384</v>
      </c>
      <c r="P42" s="543" t="s">
        <v>384</v>
      </c>
      <c r="Q42" s="543" t="s">
        <v>384</v>
      </c>
      <c r="R42" s="543" t="s">
        <v>384</v>
      </c>
      <c r="S42" s="543">
        <v>1</v>
      </c>
      <c r="T42" s="543">
        <v>1</v>
      </c>
      <c r="U42" s="543">
        <v>1</v>
      </c>
      <c r="V42" s="543">
        <v>1</v>
      </c>
      <c r="W42" s="543" t="s">
        <v>384</v>
      </c>
      <c r="X42" s="543">
        <v>1</v>
      </c>
      <c r="Y42" s="543">
        <v>1</v>
      </c>
      <c r="Z42" s="543">
        <v>1</v>
      </c>
      <c r="AA42" s="543" t="s">
        <v>384</v>
      </c>
      <c r="AB42" s="543" t="s">
        <v>384</v>
      </c>
      <c r="AC42" s="543">
        <v>1</v>
      </c>
      <c r="AD42" s="543" t="s">
        <v>384</v>
      </c>
      <c r="AE42" s="543" t="s">
        <v>384</v>
      </c>
      <c r="AF42" s="543" t="s">
        <v>384</v>
      </c>
      <c r="AG42" s="543" t="s">
        <v>384</v>
      </c>
      <c r="AH42" s="543" t="s">
        <v>384</v>
      </c>
      <c r="AI42" s="543">
        <v>1</v>
      </c>
      <c r="AJ42" s="543">
        <v>1</v>
      </c>
      <c r="AK42" s="543">
        <v>1</v>
      </c>
      <c r="AL42" s="543" t="s">
        <v>384</v>
      </c>
      <c r="AM42" s="543" t="s">
        <v>384</v>
      </c>
      <c r="AN42" s="543">
        <v>1</v>
      </c>
      <c r="AO42" s="543" t="s">
        <v>384</v>
      </c>
      <c r="AP42" s="543" t="s">
        <v>384</v>
      </c>
      <c r="AQ42" s="543">
        <v>1</v>
      </c>
      <c r="AR42" s="543" t="s">
        <v>384</v>
      </c>
      <c r="AS42" s="543" t="s">
        <v>384</v>
      </c>
      <c r="AT42" s="543" t="s">
        <v>384</v>
      </c>
      <c r="AU42" s="543" t="s">
        <v>384</v>
      </c>
      <c r="AV42" s="543" t="s">
        <v>384</v>
      </c>
      <c r="AW42" s="543" t="s">
        <v>384</v>
      </c>
      <c r="AX42" s="543" t="s">
        <v>384</v>
      </c>
      <c r="AY42" s="543" t="s">
        <v>384</v>
      </c>
      <c r="AZ42" s="543" t="s">
        <v>384</v>
      </c>
      <c r="BA42" s="540">
        <f t="shared" si="2"/>
        <v>15</v>
      </c>
      <c r="BB42" s="541">
        <f t="shared" si="1"/>
        <v>0.9375</v>
      </c>
      <c r="BC42" s="320"/>
      <c r="BD42" s="320"/>
      <c r="BE42" s="320"/>
      <c r="BF42" s="320"/>
      <c r="BG42" s="320"/>
      <c r="BH42" s="320"/>
      <c r="BI42" s="320"/>
      <c r="BJ42" s="320"/>
      <c r="BK42" s="320"/>
      <c r="BL42" s="320"/>
      <c r="BM42" s="320"/>
    </row>
    <row r="43" spans="1:65" ht="21" customHeight="1" x14ac:dyDescent="0.35">
      <c r="A43" s="752" t="s">
        <v>420</v>
      </c>
      <c r="B43" s="753"/>
      <c r="C43" s="542" t="s">
        <v>384</v>
      </c>
      <c r="D43" s="542" t="s">
        <v>384</v>
      </c>
      <c r="E43" s="542" t="s">
        <v>384</v>
      </c>
      <c r="F43" s="543" t="s">
        <v>384</v>
      </c>
      <c r="G43" s="543" t="s">
        <v>384</v>
      </c>
      <c r="H43" s="543" t="s">
        <v>384</v>
      </c>
      <c r="I43" s="543" t="s">
        <v>384</v>
      </c>
      <c r="J43" s="543" t="s">
        <v>384</v>
      </c>
      <c r="K43" s="543" t="s">
        <v>384</v>
      </c>
      <c r="L43" s="543" t="s">
        <v>384</v>
      </c>
      <c r="M43" s="543" t="s">
        <v>384</v>
      </c>
      <c r="N43" s="543" t="s">
        <v>384</v>
      </c>
      <c r="O43" s="543" t="s">
        <v>384</v>
      </c>
      <c r="P43" s="543" t="s">
        <v>384</v>
      </c>
      <c r="Q43" s="543" t="s">
        <v>384</v>
      </c>
      <c r="R43" s="543" t="s">
        <v>384</v>
      </c>
      <c r="S43" s="543" t="s">
        <v>384</v>
      </c>
      <c r="T43" s="543" t="s">
        <v>384</v>
      </c>
      <c r="U43" s="543" t="s">
        <v>384</v>
      </c>
      <c r="V43" s="543" t="s">
        <v>384</v>
      </c>
      <c r="W43" s="543" t="s">
        <v>384</v>
      </c>
      <c r="X43" s="543" t="s">
        <v>384</v>
      </c>
      <c r="Y43" s="543" t="s">
        <v>384</v>
      </c>
      <c r="Z43" s="543" t="s">
        <v>384</v>
      </c>
      <c r="AA43" s="543" t="s">
        <v>384</v>
      </c>
      <c r="AB43" s="543" t="s">
        <v>384</v>
      </c>
      <c r="AC43" s="543" t="s">
        <v>384</v>
      </c>
      <c r="AD43" s="543" t="s">
        <v>384</v>
      </c>
      <c r="AE43" s="543" t="s">
        <v>384</v>
      </c>
      <c r="AF43" s="543" t="s">
        <v>384</v>
      </c>
      <c r="AG43" s="543" t="s">
        <v>384</v>
      </c>
      <c r="AH43" s="543" t="s">
        <v>384</v>
      </c>
      <c r="AI43" s="543" t="s">
        <v>384</v>
      </c>
      <c r="AJ43" s="543" t="s">
        <v>384</v>
      </c>
      <c r="AK43" s="543" t="s">
        <v>384</v>
      </c>
      <c r="AL43" s="543" t="s">
        <v>384</v>
      </c>
      <c r="AM43" s="543" t="s">
        <v>384</v>
      </c>
      <c r="AN43" s="543" t="s">
        <v>384</v>
      </c>
      <c r="AO43" s="543" t="s">
        <v>384</v>
      </c>
      <c r="AP43" s="543" t="s">
        <v>384</v>
      </c>
      <c r="AQ43" s="543" t="s">
        <v>384</v>
      </c>
      <c r="AR43" s="543" t="s">
        <v>384</v>
      </c>
      <c r="AS43" s="543" t="s">
        <v>384</v>
      </c>
      <c r="AT43" s="543" t="s">
        <v>384</v>
      </c>
      <c r="AU43" s="543" t="s">
        <v>384</v>
      </c>
      <c r="AV43" s="543" t="s">
        <v>384</v>
      </c>
      <c r="AW43" s="543" t="s">
        <v>384</v>
      </c>
      <c r="AX43" s="543" t="s">
        <v>384</v>
      </c>
      <c r="AY43" s="543" t="s">
        <v>384</v>
      </c>
      <c r="AZ43" s="543" t="s">
        <v>384</v>
      </c>
      <c r="BA43" s="540">
        <f t="shared" si="2"/>
        <v>0</v>
      </c>
      <c r="BB43" s="541" t="str">
        <f t="shared" si="1"/>
        <v xml:space="preserve"> </v>
      </c>
      <c r="BC43" s="320"/>
      <c r="BD43" s="320"/>
      <c r="BE43" s="320"/>
      <c r="BF43" s="320"/>
      <c r="BG43" s="320"/>
      <c r="BH43" s="320"/>
      <c r="BI43" s="320"/>
      <c r="BJ43" s="320"/>
      <c r="BK43" s="320"/>
      <c r="BL43" s="320"/>
      <c r="BM43" s="320"/>
    </row>
    <row r="44" spans="1:65" ht="21" customHeight="1" x14ac:dyDescent="0.35">
      <c r="A44" s="752" t="s">
        <v>421</v>
      </c>
      <c r="B44" s="753"/>
      <c r="C44" s="542" t="s">
        <v>384</v>
      </c>
      <c r="D44" s="542" t="s">
        <v>384</v>
      </c>
      <c r="E44" s="542" t="s">
        <v>384</v>
      </c>
      <c r="F44" s="543" t="s">
        <v>384</v>
      </c>
      <c r="G44" s="543" t="s">
        <v>384</v>
      </c>
      <c r="H44" s="543" t="s">
        <v>384</v>
      </c>
      <c r="I44" s="543" t="s">
        <v>384</v>
      </c>
      <c r="J44" s="543" t="s">
        <v>384</v>
      </c>
      <c r="K44" s="543" t="s">
        <v>384</v>
      </c>
      <c r="L44" s="543" t="s">
        <v>384</v>
      </c>
      <c r="M44" s="543" t="s">
        <v>384</v>
      </c>
      <c r="N44" s="543" t="s">
        <v>384</v>
      </c>
      <c r="O44" s="543" t="s">
        <v>384</v>
      </c>
      <c r="P44" s="543" t="s">
        <v>384</v>
      </c>
      <c r="Q44" s="543" t="s">
        <v>384</v>
      </c>
      <c r="R44" s="543" t="s">
        <v>384</v>
      </c>
      <c r="S44" s="543" t="s">
        <v>384</v>
      </c>
      <c r="T44" s="543" t="s">
        <v>384</v>
      </c>
      <c r="U44" s="543" t="s">
        <v>384</v>
      </c>
      <c r="V44" s="543" t="s">
        <v>384</v>
      </c>
      <c r="W44" s="543" t="s">
        <v>384</v>
      </c>
      <c r="X44" s="543" t="s">
        <v>384</v>
      </c>
      <c r="Y44" s="543" t="s">
        <v>384</v>
      </c>
      <c r="Z44" s="543" t="s">
        <v>384</v>
      </c>
      <c r="AA44" s="543" t="s">
        <v>384</v>
      </c>
      <c r="AB44" s="543" t="s">
        <v>384</v>
      </c>
      <c r="AC44" s="543" t="s">
        <v>384</v>
      </c>
      <c r="AD44" s="543" t="s">
        <v>384</v>
      </c>
      <c r="AE44" s="543" t="s">
        <v>384</v>
      </c>
      <c r="AF44" s="543" t="s">
        <v>384</v>
      </c>
      <c r="AG44" s="543" t="s">
        <v>384</v>
      </c>
      <c r="AH44" s="543" t="s">
        <v>384</v>
      </c>
      <c r="AI44" s="543" t="s">
        <v>384</v>
      </c>
      <c r="AJ44" s="543" t="s">
        <v>384</v>
      </c>
      <c r="AK44" s="543" t="s">
        <v>384</v>
      </c>
      <c r="AL44" s="543" t="s">
        <v>384</v>
      </c>
      <c r="AM44" s="543" t="s">
        <v>384</v>
      </c>
      <c r="AN44" s="543" t="s">
        <v>384</v>
      </c>
      <c r="AO44" s="543" t="s">
        <v>384</v>
      </c>
      <c r="AP44" s="543" t="s">
        <v>384</v>
      </c>
      <c r="AQ44" s="543" t="s">
        <v>384</v>
      </c>
      <c r="AR44" s="543" t="s">
        <v>384</v>
      </c>
      <c r="AS44" s="543" t="s">
        <v>384</v>
      </c>
      <c r="AT44" s="543" t="s">
        <v>384</v>
      </c>
      <c r="AU44" s="543" t="s">
        <v>384</v>
      </c>
      <c r="AV44" s="543" t="s">
        <v>384</v>
      </c>
      <c r="AW44" s="543" t="s">
        <v>384</v>
      </c>
      <c r="AX44" s="543" t="s">
        <v>384</v>
      </c>
      <c r="AY44" s="543" t="s">
        <v>384</v>
      </c>
      <c r="AZ44" s="543" t="s">
        <v>384</v>
      </c>
      <c r="BA44" s="540">
        <f t="shared" si="2"/>
        <v>0</v>
      </c>
      <c r="BB44" s="541" t="str">
        <f t="shared" si="1"/>
        <v xml:space="preserve"> </v>
      </c>
      <c r="BC44" s="320"/>
      <c r="BD44" s="320"/>
      <c r="BE44" s="320"/>
      <c r="BF44" s="320"/>
      <c r="BG44" s="320"/>
      <c r="BH44" s="320"/>
      <c r="BI44" s="320"/>
      <c r="BJ44" s="320"/>
      <c r="BK44" s="320"/>
      <c r="BL44" s="320"/>
      <c r="BM44" s="320"/>
    </row>
    <row r="45" spans="1:65" ht="21" customHeight="1" x14ac:dyDescent="0.35">
      <c r="A45" s="752" t="s">
        <v>422</v>
      </c>
      <c r="B45" s="753"/>
      <c r="C45" s="542" t="s">
        <v>384</v>
      </c>
      <c r="D45" s="542" t="s">
        <v>384</v>
      </c>
      <c r="E45" s="542" t="s">
        <v>384</v>
      </c>
      <c r="F45" s="543" t="s">
        <v>384</v>
      </c>
      <c r="G45" s="543" t="s">
        <v>384</v>
      </c>
      <c r="H45" s="543" t="s">
        <v>384</v>
      </c>
      <c r="I45" s="543">
        <v>1</v>
      </c>
      <c r="J45" s="543">
        <v>1</v>
      </c>
      <c r="K45" s="543" t="s">
        <v>384</v>
      </c>
      <c r="L45" s="543" t="s">
        <v>384</v>
      </c>
      <c r="M45" s="543">
        <v>1</v>
      </c>
      <c r="N45" s="543" t="s">
        <v>384</v>
      </c>
      <c r="O45" s="543" t="s">
        <v>384</v>
      </c>
      <c r="P45" s="543" t="s">
        <v>384</v>
      </c>
      <c r="Q45" s="543" t="s">
        <v>384</v>
      </c>
      <c r="R45" s="543" t="s">
        <v>384</v>
      </c>
      <c r="S45" s="543">
        <v>1</v>
      </c>
      <c r="T45" s="543">
        <v>1</v>
      </c>
      <c r="U45" s="543">
        <v>1</v>
      </c>
      <c r="V45" s="543">
        <v>1</v>
      </c>
      <c r="W45" s="543" t="s">
        <v>384</v>
      </c>
      <c r="X45" s="543">
        <v>1</v>
      </c>
      <c r="Y45" s="543">
        <v>1</v>
      </c>
      <c r="Z45" s="543">
        <v>1</v>
      </c>
      <c r="AA45" s="543" t="s">
        <v>384</v>
      </c>
      <c r="AB45" s="543" t="s">
        <v>384</v>
      </c>
      <c r="AC45" s="543">
        <v>1</v>
      </c>
      <c r="AD45" s="543" t="s">
        <v>384</v>
      </c>
      <c r="AE45" s="543" t="s">
        <v>384</v>
      </c>
      <c r="AF45" s="543" t="s">
        <v>384</v>
      </c>
      <c r="AG45" s="543" t="s">
        <v>384</v>
      </c>
      <c r="AH45" s="543" t="s">
        <v>384</v>
      </c>
      <c r="AI45" s="543">
        <v>1</v>
      </c>
      <c r="AJ45" s="543">
        <v>1</v>
      </c>
      <c r="AK45" s="543">
        <v>1</v>
      </c>
      <c r="AL45" s="543" t="s">
        <v>384</v>
      </c>
      <c r="AM45" s="543" t="s">
        <v>384</v>
      </c>
      <c r="AN45" s="543">
        <v>1</v>
      </c>
      <c r="AO45" s="543" t="s">
        <v>384</v>
      </c>
      <c r="AP45" s="543" t="s">
        <v>384</v>
      </c>
      <c r="AQ45" s="543">
        <v>1</v>
      </c>
      <c r="AR45" s="543" t="s">
        <v>384</v>
      </c>
      <c r="AS45" s="543" t="s">
        <v>384</v>
      </c>
      <c r="AT45" s="543" t="s">
        <v>384</v>
      </c>
      <c r="AU45" s="543" t="s">
        <v>384</v>
      </c>
      <c r="AV45" s="543" t="s">
        <v>384</v>
      </c>
      <c r="AW45" s="543" t="s">
        <v>384</v>
      </c>
      <c r="AX45" s="543" t="s">
        <v>384</v>
      </c>
      <c r="AY45" s="543" t="s">
        <v>384</v>
      </c>
      <c r="AZ45" s="543" t="s">
        <v>384</v>
      </c>
      <c r="BA45" s="540">
        <f t="shared" si="2"/>
        <v>16</v>
      </c>
      <c r="BB45" s="541">
        <f t="shared" si="1"/>
        <v>1</v>
      </c>
      <c r="BC45" s="320"/>
      <c r="BD45" s="320"/>
      <c r="BE45" s="320"/>
      <c r="BF45" s="320"/>
      <c r="BG45" s="320"/>
      <c r="BH45" s="320"/>
      <c r="BI45" s="320"/>
      <c r="BJ45" s="320"/>
      <c r="BK45" s="320"/>
      <c r="BL45" s="320"/>
      <c r="BM45" s="320"/>
    </row>
    <row r="46" spans="1:65" ht="21" customHeight="1" x14ac:dyDescent="0.35">
      <c r="A46" s="752" t="s">
        <v>423</v>
      </c>
      <c r="B46" s="753"/>
      <c r="C46" s="542" t="s">
        <v>384</v>
      </c>
      <c r="D46" s="542" t="s">
        <v>384</v>
      </c>
      <c r="E46" s="542" t="s">
        <v>384</v>
      </c>
      <c r="F46" s="543" t="s">
        <v>384</v>
      </c>
      <c r="G46" s="543" t="s">
        <v>384</v>
      </c>
      <c r="H46" s="543" t="s">
        <v>384</v>
      </c>
      <c r="I46" s="543" t="s">
        <v>384</v>
      </c>
      <c r="J46" s="543" t="s">
        <v>384</v>
      </c>
      <c r="K46" s="543" t="s">
        <v>384</v>
      </c>
      <c r="L46" s="543" t="s">
        <v>384</v>
      </c>
      <c r="M46" s="543" t="s">
        <v>384</v>
      </c>
      <c r="N46" s="543" t="s">
        <v>384</v>
      </c>
      <c r="O46" s="543" t="s">
        <v>384</v>
      </c>
      <c r="P46" s="543" t="s">
        <v>384</v>
      </c>
      <c r="Q46" s="543" t="s">
        <v>384</v>
      </c>
      <c r="R46" s="543" t="s">
        <v>384</v>
      </c>
      <c r="S46" s="543" t="s">
        <v>384</v>
      </c>
      <c r="T46" s="543" t="s">
        <v>384</v>
      </c>
      <c r="U46" s="543" t="s">
        <v>384</v>
      </c>
      <c r="V46" s="543" t="s">
        <v>384</v>
      </c>
      <c r="W46" s="543" t="s">
        <v>384</v>
      </c>
      <c r="X46" s="543" t="s">
        <v>384</v>
      </c>
      <c r="Y46" s="543" t="s">
        <v>384</v>
      </c>
      <c r="Z46" s="543" t="s">
        <v>384</v>
      </c>
      <c r="AA46" s="543" t="s">
        <v>384</v>
      </c>
      <c r="AB46" s="543" t="s">
        <v>384</v>
      </c>
      <c r="AC46" s="543" t="s">
        <v>384</v>
      </c>
      <c r="AD46" s="543" t="s">
        <v>384</v>
      </c>
      <c r="AE46" s="543" t="s">
        <v>384</v>
      </c>
      <c r="AF46" s="543" t="s">
        <v>384</v>
      </c>
      <c r="AG46" s="543" t="s">
        <v>384</v>
      </c>
      <c r="AH46" s="543" t="s">
        <v>384</v>
      </c>
      <c r="AI46" s="543" t="s">
        <v>384</v>
      </c>
      <c r="AJ46" s="543" t="s">
        <v>384</v>
      </c>
      <c r="AK46" s="543" t="s">
        <v>384</v>
      </c>
      <c r="AL46" s="543" t="s">
        <v>384</v>
      </c>
      <c r="AM46" s="543" t="s">
        <v>384</v>
      </c>
      <c r="AN46" s="543" t="s">
        <v>384</v>
      </c>
      <c r="AO46" s="543" t="s">
        <v>384</v>
      </c>
      <c r="AP46" s="543" t="s">
        <v>384</v>
      </c>
      <c r="AQ46" s="543" t="s">
        <v>384</v>
      </c>
      <c r="AR46" s="543" t="s">
        <v>384</v>
      </c>
      <c r="AS46" s="543" t="s">
        <v>384</v>
      </c>
      <c r="AT46" s="543" t="s">
        <v>384</v>
      </c>
      <c r="AU46" s="543" t="s">
        <v>384</v>
      </c>
      <c r="AV46" s="543" t="s">
        <v>384</v>
      </c>
      <c r="AW46" s="543" t="s">
        <v>384</v>
      </c>
      <c r="AX46" s="543" t="s">
        <v>384</v>
      </c>
      <c r="AY46" s="543" t="s">
        <v>384</v>
      </c>
      <c r="AZ46" s="543" t="s">
        <v>384</v>
      </c>
      <c r="BA46" s="540">
        <f t="shared" si="2"/>
        <v>0</v>
      </c>
      <c r="BB46" s="541" t="str">
        <f t="shared" si="1"/>
        <v xml:space="preserve"> </v>
      </c>
      <c r="BC46" s="320"/>
      <c r="BD46" s="320"/>
      <c r="BE46" s="320"/>
      <c r="BF46" s="320"/>
      <c r="BG46" s="320"/>
      <c r="BH46" s="320"/>
      <c r="BI46" s="320"/>
      <c r="BJ46" s="320"/>
      <c r="BK46" s="320"/>
      <c r="BL46" s="320"/>
      <c r="BM46" s="320"/>
    </row>
    <row r="47" spans="1:65" ht="21" customHeight="1" x14ac:dyDescent="0.35">
      <c r="A47" s="752" t="s">
        <v>424</v>
      </c>
      <c r="B47" s="753"/>
      <c r="C47" s="542" t="s">
        <v>384</v>
      </c>
      <c r="D47" s="542" t="s">
        <v>384</v>
      </c>
      <c r="E47" s="542" t="s">
        <v>384</v>
      </c>
      <c r="F47" s="543" t="s">
        <v>384</v>
      </c>
      <c r="G47" s="543" t="s">
        <v>384</v>
      </c>
      <c r="H47" s="543" t="s">
        <v>384</v>
      </c>
      <c r="I47" s="543" t="s">
        <v>384</v>
      </c>
      <c r="J47" s="543" t="s">
        <v>384</v>
      </c>
      <c r="K47" s="543" t="s">
        <v>384</v>
      </c>
      <c r="L47" s="543" t="s">
        <v>384</v>
      </c>
      <c r="M47" s="543" t="s">
        <v>384</v>
      </c>
      <c r="N47" s="543" t="s">
        <v>384</v>
      </c>
      <c r="O47" s="543" t="s">
        <v>384</v>
      </c>
      <c r="P47" s="543" t="s">
        <v>384</v>
      </c>
      <c r="Q47" s="543" t="s">
        <v>384</v>
      </c>
      <c r="R47" s="543" t="s">
        <v>384</v>
      </c>
      <c r="S47" s="543" t="s">
        <v>384</v>
      </c>
      <c r="T47" s="543" t="s">
        <v>384</v>
      </c>
      <c r="U47" s="543" t="s">
        <v>384</v>
      </c>
      <c r="V47" s="543" t="s">
        <v>384</v>
      </c>
      <c r="W47" s="543" t="s">
        <v>384</v>
      </c>
      <c r="X47" s="543" t="s">
        <v>384</v>
      </c>
      <c r="Y47" s="543" t="s">
        <v>384</v>
      </c>
      <c r="Z47" s="543" t="s">
        <v>384</v>
      </c>
      <c r="AA47" s="543" t="s">
        <v>384</v>
      </c>
      <c r="AB47" s="543" t="s">
        <v>384</v>
      </c>
      <c r="AC47" s="543" t="s">
        <v>384</v>
      </c>
      <c r="AD47" s="543" t="s">
        <v>384</v>
      </c>
      <c r="AE47" s="543" t="s">
        <v>384</v>
      </c>
      <c r="AF47" s="543" t="s">
        <v>384</v>
      </c>
      <c r="AG47" s="543" t="s">
        <v>384</v>
      </c>
      <c r="AH47" s="543" t="s">
        <v>384</v>
      </c>
      <c r="AI47" s="543" t="s">
        <v>384</v>
      </c>
      <c r="AJ47" s="543" t="s">
        <v>384</v>
      </c>
      <c r="AK47" s="543" t="s">
        <v>384</v>
      </c>
      <c r="AL47" s="543" t="s">
        <v>384</v>
      </c>
      <c r="AM47" s="543" t="s">
        <v>384</v>
      </c>
      <c r="AN47" s="543" t="s">
        <v>384</v>
      </c>
      <c r="AO47" s="543" t="s">
        <v>384</v>
      </c>
      <c r="AP47" s="543" t="s">
        <v>384</v>
      </c>
      <c r="AQ47" s="543" t="s">
        <v>384</v>
      </c>
      <c r="AR47" s="543" t="s">
        <v>384</v>
      </c>
      <c r="AS47" s="543" t="s">
        <v>384</v>
      </c>
      <c r="AT47" s="543" t="s">
        <v>384</v>
      </c>
      <c r="AU47" s="543" t="s">
        <v>384</v>
      </c>
      <c r="AV47" s="543" t="s">
        <v>384</v>
      </c>
      <c r="AW47" s="543" t="s">
        <v>384</v>
      </c>
      <c r="AX47" s="543" t="s">
        <v>384</v>
      </c>
      <c r="AY47" s="543" t="s">
        <v>384</v>
      </c>
      <c r="AZ47" s="543" t="s">
        <v>384</v>
      </c>
      <c r="BA47" s="544">
        <f t="shared" si="2"/>
        <v>0</v>
      </c>
      <c r="BB47" s="541" t="str">
        <f t="shared" si="1"/>
        <v xml:space="preserve"> </v>
      </c>
      <c r="BC47" s="320"/>
      <c r="BD47" s="320"/>
      <c r="BE47" s="320"/>
      <c r="BF47" s="320"/>
      <c r="BG47" s="320"/>
      <c r="BH47" s="320"/>
      <c r="BI47" s="320"/>
      <c r="BJ47" s="320"/>
      <c r="BK47" s="320"/>
      <c r="BL47" s="320"/>
      <c r="BM47" s="320"/>
    </row>
    <row r="48" spans="1:65" ht="21" customHeight="1" x14ac:dyDescent="0.35">
      <c r="A48" s="752" t="s">
        <v>425</v>
      </c>
      <c r="B48" s="753"/>
      <c r="C48" s="542" t="s">
        <v>384</v>
      </c>
      <c r="D48" s="542" t="s">
        <v>384</v>
      </c>
      <c r="E48" s="542" t="s">
        <v>384</v>
      </c>
      <c r="F48" s="543" t="s">
        <v>384</v>
      </c>
      <c r="G48" s="543" t="s">
        <v>384</v>
      </c>
      <c r="H48" s="543" t="s">
        <v>384</v>
      </c>
      <c r="I48" s="543" t="s">
        <v>384</v>
      </c>
      <c r="J48" s="543" t="s">
        <v>384</v>
      </c>
      <c r="K48" s="543" t="s">
        <v>384</v>
      </c>
      <c r="L48" s="543" t="s">
        <v>384</v>
      </c>
      <c r="M48" s="543" t="s">
        <v>384</v>
      </c>
      <c r="N48" s="543" t="s">
        <v>384</v>
      </c>
      <c r="O48" s="543" t="s">
        <v>384</v>
      </c>
      <c r="P48" s="543" t="s">
        <v>384</v>
      </c>
      <c r="Q48" s="543" t="s">
        <v>384</v>
      </c>
      <c r="R48" s="543" t="s">
        <v>384</v>
      </c>
      <c r="S48" s="543" t="s">
        <v>384</v>
      </c>
      <c r="T48" s="543" t="s">
        <v>384</v>
      </c>
      <c r="U48" s="543" t="s">
        <v>384</v>
      </c>
      <c r="V48" s="543" t="s">
        <v>384</v>
      </c>
      <c r="W48" s="543" t="s">
        <v>384</v>
      </c>
      <c r="X48" s="543" t="s">
        <v>384</v>
      </c>
      <c r="Y48" s="543" t="s">
        <v>384</v>
      </c>
      <c r="Z48" s="543" t="s">
        <v>384</v>
      </c>
      <c r="AA48" s="543" t="s">
        <v>384</v>
      </c>
      <c r="AB48" s="543" t="s">
        <v>384</v>
      </c>
      <c r="AC48" s="543" t="s">
        <v>384</v>
      </c>
      <c r="AD48" s="543" t="s">
        <v>384</v>
      </c>
      <c r="AE48" s="543" t="s">
        <v>384</v>
      </c>
      <c r="AF48" s="543" t="s">
        <v>384</v>
      </c>
      <c r="AG48" s="543" t="s">
        <v>384</v>
      </c>
      <c r="AH48" s="543" t="s">
        <v>384</v>
      </c>
      <c r="AI48" s="543" t="s">
        <v>384</v>
      </c>
      <c r="AJ48" s="543" t="s">
        <v>384</v>
      </c>
      <c r="AK48" s="543" t="s">
        <v>384</v>
      </c>
      <c r="AL48" s="543" t="s">
        <v>384</v>
      </c>
      <c r="AM48" s="543" t="s">
        <v>384</v>
      </c>
      <c r="AN48" s="543" t="s">
        <v>384</v>
      </c>
      <c r="AO48" s="543" t="s">
        <v>384</v>
      </c>
      <c r="AP48" s="543" t="s">
        <v>384</v>
      </c>
      <c r="AQ48" s="543" t="s">
        <v>384</v>
      </c>
      <c r="AR48" s="543" t="s">
        <v>384</v>
      </c>
      <c r="AS48" s="543" t="s">
        <v>384</v>
      </c>
      <c r="AT48" s="543" t="s">
        <v>384</v>
      </c>
      <c r="AU48" s="543" t="s">
        <v>384</v>
      </c>
      <c r="AV48" s="543" t="s">
        <v>384</v>
      </c>
      <c r="AW48" s="543" t="s">
        <v>384</v>
      </c>
      <c r="AX48" s="543" t="s">
        <v>384</v>
      </c>
      <c r="AY48" s="543" t="s">
        <v>384</v>
      </c>
      <c r="AZ48" s="543" t="s">
        <v>384</v>
      </c>
      <c r="BA48" s="544">
        <f t="shared" si="2"/>
        <v>0</v>
      </c>
      <c r="BB48" s="541" t="str">
        <f t="shared" si="1"/>
        <v xml:space="preserve"> </v>
      </c>
      <c r="BC48" s="320"/>
      <c r="BD48" s="320"/>
      <c r="BE48" s="320"/>
      <c r="BF48" s="320"/>
      <c r="BG48" s="320"/>
      <c r="BH48" s="320"/>
      <c r="BI48" s="320"/>
      <c r="BJ48" s="320"/>
      <c r="BK48" s="320"/>
      <c r="BL48" s="320"/>
      <c r="BM48" s="320"/>
    </row>
    <row r="49" spans="1:65" ht="21" customHeight="1" x14ac:dyDescent="0.35">
      <c r="A49" s="752" t="s">
        <v>426</v>
      </c>
      <c r="B49" s="753"/>
      <c r="C49" s="542" t="s">
        <v>384</v>
      </c>
      <c r="D49" s="542" t="s">
        <v>384</v>
      </c>
      <c r="E49" s="542" t="s">
        <v>384</v>
      </c>
      <c r="F49" s="543" t="s">
        <v>384</v>
      </c>
      <c r="G49" s="543" t="s">
        <v>384</v>
      </c>
      <c r="H49" s="543" t="s">
        <v>384</v>
      </c>
      <c r="I49" s="543" t="s">
        <v>384</v>
      </c>
      <c r="J49" s="543" t="s">
        <v>384</v>
      </c>
      <c r="K49" s="543" t="s">
        <v>384</v>
      </c>
      <c r="L49" s="543" t="s">
        <v>384</v>
      </c>
      <c r="M49" s="543" t="s">
        <v>384</v>
      </c>
      <c r="N49" s="543" t="s">
        <v>384</v>
      </c>
      <c r="O49" s="543" t="s">
        <v>384</v>
      </c>
      <c r="P49" s="543" t="s">
        <v>384</v>
      </c>
      <c r="Q49" s="543" t="s">
        <v>384</v>
      </c>
      <c r="R49" s="543" t="s">
        <v>384</v>
      </c>
      <c r="S49" s="543" t="s">
        <v>384</v>
      </c>
      <c r="T49" s="543" t="s">
        <v>384</v>
      </c>
      <c r="U49" s="543" t="s">
        <v>384</v>
      </c>
      <c r="V49" s="543" t="s">
        <v>384</v>
      </c>
      <c r="W49" s="543" t="s">
        <v>384</v>
      </c>
      <c r="X49" s="543" t="s">
        <v>384</v>
      </c>
      <c r="Y49" s="543" t="s">
        <v>384</v>
      </c>
      <c r="Z49" s="543" t="s">
        <v>384</v>
      </c>
      <c r="AA49" s="543" t="s">
        <v>384</v>
      </c>
      <c r="AB49" s="543" t="s">
        <v>384</v>
      </c>
      <c r="AC49" s="543" t="s">
        <v>384</v>
      </c>
      <c r="AD49" s="543" t="s">
        <v>384</v>
      </c>
      <c r="AE49" s="543" t="s">
        <v>384</v>
      </c>
      <c r="AF49" s="543" t="s">
        <v>384</v>
      </c>
      <c r="AG49" s="543" t="s">
        <v>384</v>
      </c>
      <c r="AH49" s="543" t="s">
        <v>384</v>
      </c>
      <c r="AI49" s="543" t="s">
        <v>384</v>
      </c>
      <c r="AJ49" s="543" t="s">
        <v>384</v>
      </c>
      <c r="AK49" s="543" t="s">
        <v>384</v>
      </c>
      <c r="AL49" s="543" t="s">
        <v>384</v>
      </c>
      <c r="AM49" s="543" t="s">
        <v>384</v>
      </c>
      <c r="AN49" s="543" t="s">
        <v>384</v>
      </c>
      <c r="AO49" s="543" t="s">
        <v>384</v>
      </c>
      <c r="AP49" s="543" t="s">
        <v>384</v>
      </c>
      <c r="AQ49" s="543" t="s">
        <v>384</v>
      </c>
      <c r="AR49" s="543" t="s">
        <v>384</v>
      </c>
      <c r="AS49" s="543" t="s">
        <v>384</v>
      </c>
      <c r="AT49" s="543" t="s">
        <v>384</v>
      </c>
      <c r="AU49" s="543" t="s">
        <v>384</v>
      </c>
      <c r="AV49" s="543" t="s">
        <v>384</v>
      </c>
      <c r="AW49" s="543" t="s">
        <v>384</v>
      </c>
      <c r="AX49" s="543" t="s">
        <v>384</v>
      </c>
      <c r="AY49" s="543" t="s">
        <v>384</v>
      </c>
      <c r="AZ49" s="543" t="s">
        <v>384</v>
      </c>
      <c r="BA49" s="544">
        <f t="shared" si="2"/>
        <v>0</v>
      </c>
      <c r="BB49" s="541" t="str">
        <f t="shared" si="1"/>
        <v xml:space="preserve"> </v>
      </c>
      <c r="BC49" s="320"/>
      <c r="BD49" s="320"/>
      <c r="BE49" s="320"/>
      <c r="BF49" s="320"/>
      <c r="BG49" s="320"/>
      <c r="BH49" s="320"/>
      <c r="BI49" s="320"/>
      <c r="BJ49" s="320"/>
      <c r="BK49" s="320"/>
      <c r="BL49" s="320"/>
      <c r="BM49" s="320"/>
    </row>
    <row r="50" spans="1:65" ht="21" customHeight="1" x14ac:dyDescent="0.35">
      <c r="A50" s="752" t="s">
        <v>427</v>
      </c>
      <c r="B50" s="753"/>
      <c r="C50" s="542" t="s">
        <v>384</v>
      </c>
      <c r="D50" s="542" t="s">
        <v>384</v>
      </c>
      <c r="E50" s="542" t="s">
        <v>384</v>
      </c>
      <c r="F50" s="543" t="s">
        <v>384</v>
      </c>
      <c r="G50" s="543" t="s">
        <v>384</v>
      </c>
      <c r="H50" s="543">
        <v>1</v>
      </c>
      <c r="I50" s="543">
        <v>0</v>
      </c>
      <c r="J50" s="543" t="s">
        <v>384</v>
      </c>
      <c r="K50" s="543" t="s">
        <v>384</v>
      </c>
      <c r="L50" s="543" t="s">
        <v>384</v>
      </c>
      <c r="M50" s="543">
        <v>1</v>
      </c>
      <c r="N50" s="543" t="s">
        <v>384</v>
      </c>
      <c r="O50" s="543" t="s">
        <v>384</v>
      </c>
      <c r="P50" s="543" t="s">
        <v>384</v>
      </c>
      <c r="Q50" s="543" t="s">
        <v>384</v>
      </c>
      <c r="R50" s="543" t="s">
        <v>384</v>
      </c>
      <c r="S50" s="543">
        <v>1</v>
      </c>
      <c r="T50" s="543">
        <v>1</v>
      </c>
      <c r="U50" s="543">
        <v>1</v>
      </c>
      <c r="V50" s="543">
        <v>1</v>
      </c>
      <c r="W50" s="543" t="s">
        <v>384</v>
      </c>
      <c r="X50" s="543">
        <v>1</v>
      </c>
      <c r="Y50" s="543">
        <v>1</v>
      </c>
      <c r="Z50" s="543">
        <v>1</v>
      </c>
      <c r="AA50" s="543" t="s">
        <v>384</v>
      </c>
      <c r="AB50" s="543" t="s">
        <v>384</v>
      </c>
      <c r="AC50" s="543" t="s">
        <v>384</v>
      </c>
      <c r="AD50" s="543" t="s">
        <v>384</v>
      </c>
      <c r="AE50" s="543" t="s">
        <v>384</v>
      </c>
      <c r="AF50" s="543">
        <v>0</v>
      </c>
      <c r="AG50" s="543" t="s">
        <v>384</v>
      </c>
      <c r="AH50" s="543" t="s">
        <v>384</v>
      </c>
      <c r="AI50" s="543">
        <v>1</v>
      </c>
      <c r="AJ50" s="543">
        <v>1</v>
      </c>
      <c r="AK50" s="543">
        <v>1</v>
      </c>
      <c r="AL50" s="543" t="s">
        <v>384</v>
      </c>
      <c r="AM50" s="543" t="s">
        <v>384</v>
      </c>
      <c r="AN50" s="543">
        <v>1</v>
      </c>
      <c r="AO50" s="543" t="s">
        <v>384</v>
      </c>
      <c r="AP50" s="543" t="s">
        <v>384</v>
      </c>
      <c r="AQ50" s="543">
        <v>1</v>
      </c>
      <c r="AR50" s="543" t="s">
        <v>384</v>
      </c>
      <c r="AS50" s="543" t="s">
        <v>384</v>
      </c>
      <c r="AT50" s="543" t="s">
        <v>384</v>
      </c>
      <c r="AU50" s="543" t="s">
        <v>384</v>
      </c>
      <c r="AV50" s="543" t="s">
        <v>384</v>
      </c>
      <c r="AW50" s="543" t="s">
        <v>384</v>
      </c>
      <c r="AX50" s="543" t="s">
        <v>384</v>
      </c>
      <c r="AY50" s="543" t="s">
        <v>384</v>
      </c>
      <c r="AZ50" s="543" t="s">
        <v>384</v>
      </c>
      <c r="BA50" s="544">
        <f t="shared" si="2"/>
        <v>14</v>
      </c>
      <c r="BB50" s="541">
        <f t="shared" si="1"/>
        <v>0.875</v>
      </c>
      <c r="BC50" s="320"/>
      <c r="BD50" s="320"/>
      <c r="BE50" s="320"/>
      <c r="BF50" s="320"/>
      <c r="BG50" s="320"/>
      <c r="BH50" s="320"/>
      <c r="BI50" s="320"/>
      <c r="BJ50" s="320"/>
      <c r="BK50" s="320"/>
      <c r="BL50" s="320"/>
      <c r="BM50" s="320"/>
    </row>
    <row r="51" spans="1:65" ht="21" customHeight="1" x14ac:dyDescent="0.35">
      <c r="A51" s="752" t="s">
        <v>428</v>
      </c>
      <c r="B51" s="753"/>
      <c r="C51" s="542" t="s">
        <v>384</v>
      </c>
      <c r="D51" s="542" t="s">
        <v>384</v>
      </c>
      <c r="E51" s="542" t="s">
        <v>384</v>
      </c>
      <c r="F51" s="543" t="s">
        <v>384</v>
      </c>
      <c r="G51" s="543" t="s">
        <v>384</v>
      </c>
      <c r="H51" s="543" t="s">
        <v>384</v>
      </c>
      <c r="I51" s="543" t="s">
        <v>384</v>
      </c>
      <c r="J51" s="543" t="s">
        <v>384</v>
      </c>
      <c r="K51" s="543" t="s">
        <v>384</v>
      </c>
      <c r="L51" s="543" t="s">
        <v>384</v>
      </c>
      <c r="M51" s="543" t="s">
        <v>384</v>
      </c>
      <c r="N51" s="543" t="s">
        <v>384</v>
      </c>
      <c r="O51" s="543" t="s">
        <v>384</v>
      </c>
      <c r="P51" s="543" t="s">
        <v>384</v>
      </c>
      <c r="Q51" s="543" t="s">
        <v>384</v>
      </c>
      <c r="R51" s="543" t="s">
        <v>384</v>
      </c>
      <c r="S51" s="543" t="s">
        <v>384</v>
      </c>
      <c r="T51" s="543" t="s">
        <v>384</v>
      </c>
      <c r="U51" s="543" t="s">
        <v>384</v>
      </c>
      <c r="V51" s="543" t="s">
        <v>384</v>
      </c>
      <c r="W51" s="543" t="s">
        <v>384</v>
      </c>
      <c r="X51" s="543" t="s">
        <v>384</v>
      </c>
      <c r="Y51" s="543" t="s">
        <v>384</v>
      </c>
      <c r="Z51" s="543" t="s">
        <v>384</v>
      </c>
      <c r="AA51" s="543" t="s">
        <v>384</v>
      </c>
      <c r="AB51" s="543" t="s">
        <v>384</v>
      </c>
      <c r="AC51" s="543" t="s">
        <v>384</v>
      </c>
      <c r="AD51" s="543" t="s">
        <v>384</v>
      </c>
      <c r="AE51" s="543" t="s">
        <v>384</v>
      </c>
      <c r="AF51" s="543" t="s">
        <v>384</v>
      </c>
      <c r="AG51" s="543" t="s">
        <v>384</v>
      </c>
      <c r="AH51" s="543" t="s">
        <v>384</v>
      </c>
      <c r="AI51" s="543" t="s">
        <v>384</v>
      </c>
      <c r="AJ51" s="543" t="s">
        <v>384</v>
      </c>
      <c r="AK51" s="543" t="s">
        <v>384</v>
      </c>
      <c r="AL51" s="543" t="s">
        <v>384</v>
      </c>
      <c r="AM51" s="543" t="s">
        <v>384</v>
      </c>
      <c r="AN51" s="543" t="s">
        <v>384</v>
      </c>
      <c r="AO51" s="543" t="s">
        <v>384</v>
      </c>
      <c r="AP51" s="543" t="s">
        <v>384</v>
      </c>
      <c r="AQ51" s="543" t="s">
        <v>384</v>
      </c>
      <c r="AR51" s="543" t="s">
        <v>384</v>
      </c>
      <c r="AS51" s="543" t="s">
        <v>384</v>
      </c>
      <c r="AT51" s="543" t="s">
        <v>384</v>
      </c>
      <c r="AU51" s="543" t="s">
        <v>384</v>
      </c>
      <c r="AV51" s="543" t="s">
        <v>384</v>
      </c>
      <c r="AW51" s="543" t="s">
        <v>384</v>
      </c>
      <c r="AX51" s="543" t="s">
        <v>384</v>
      </c>
      <c r="AY51" s="543" t="s">
        <v>384</v>
      </c>
      <c r="AZ51" s="543" t="s">
        <v>384</v>
      </c>
      <c r="BA51" s="544">
        <f t="shared" si="2"/>
        <v>0</v>
      </c>
      <c r="BB51" s="541" t="str">
        <f t="shared" si="1"/>
        <v xml:space="preserve"> </v>
      </c>
      <c r="BC51" s="320"/>
      <c r="BD51" s="320"/>
      <c r="BE51" s="320"/>
      <c r="BF51" s="320"/>
      <c r="BG51" s="320"/>
      <c r="BH51" s="320"/>
      <c r="BI51" s="320"/>
      <c r="BJ51" s="320"/>
      <c r="BK51" s="320"/>
      <c r="BL51" s="320"/>
      <c r="BM51" s="320"/>
    </row>
    <row r="52" spans="1:65" ht="21" customHeight="1" x14ac:dyDescent="0.35">
      <c r="A52" s="752" t="s">
        <v>429</v>
      </c>
      <c r="B52" s="753"/>
      <c r="C52" s="542" t="s">
        <v>384</v>
      </c>
      <c r="D52" s="542" t="s">
        <v>384</v>
      </c>
      <c r="E52" s="542" t="s">
        <v>384</v>
      </c>
      <c r="F52" s="543" t="s">
        <v>384</v>
      </c>
      <c r="G52" s="543" t="s">
        <v>384</v>
      </c>
      <c r="H52" s="543" t="s">
        <v>384</v>
      </c>
      <c r="I52" s="543" t="s">
        <v>384</v>
      </c>
      <c r="J52" s="543" t="s">
        <v>384</v>
      </c>
      <c r="K52" s="543" t="s">
        <v>384</v>
      </c>
      <c r="L52" s="543" t="s">
        <v>384</v>
      </c>
      <c r="M52" s="543" t="s">
        <v>384</v>
      </c>
      <c r="N52" s="543" t="s">
        <v>384</v>
      </c>
      <c r="O52" s="543" t="s">
        <v>384</v>
      </c>
      <c r="P52" s="543" t="s">
        <v>384</v>
      </c>
      <c r="Q52" s="543" t="s">
        <v>384</v>
      </c>
      <c r="R52" s="543" t="s">
        <v>384</v>
      </c>
      <c r="S52" s="543" t="s">
        <v>384</v>
      </c>
      <c r="T52" s="543" t="s">
        <v>384</v>
      </c>
      <c r="U52" s="543" t="s">
        <v>384</v>
      </c>
      <c r="V52" s="543" t="s">
        <v>384</v>
      </c>
      <c r="W52" s="543" t="s">
        <v>384</v>
      </c>
      <c r="X52" s="543" t="s">
        <v>384</v>
      </c>
      <c r="Y52" s="543" t="s">
        <v>384</v>
      </c>
      <c r="Z52" s="543" t="s">
        <v>384</v>
      </c>
      <c r="AA52" s="543" t="s">
        <v>384</v>
      </c>
      <c r="AB52" s="543" t="s">
        <v>384</v>
      </c>
      <c r="AC52" s="543" t="s">
        <v>384</v>
      </c>
      <c r="AD52" s="543" t="s">
        <v>384</v>
      </c>
      <c r="AE52" s="543" t="s">
        <v>384</v>
      </c>
      <c r="AF52" s="543" t="s">
        <v>384</v>
      </c>
      <c r="AG52" s="543" t="s">
        <v>384</v>
      </c>
      <c r="AH52" s="543" t="s">
        <v>384</v>
      </c>
      <c r="AI52" s="543" t="s">
        <v>384</v>
      </c>
      <c r="AJ52" s="543" t="s">
        <v>384</v>
      </c>
      <c r="AK52" s="543" t="s">
        <v>384</v>
      </c>
      <c r="AL52" s="543" t="s">
        <v>384</v>
      </c>
      <c r="AM52" s="543" t="s">
        <v>384</v>
      </c>
      <c r="AN52" s="543" t="s">
        <v>384</v>
      </c>
      <c r="AO52" s="543" t="s">
        <v>384</v>
      </c>
      <c r="AP52" s="543" t="s">
        <v>384</v>
      </c>
      <c r="AQ52" s="543" t="s">
        <v>384</v>
      </c>
      <c r="AR52" s="543" t="s">
        <v>384</v>
      </c>
      <c r="AS52" s="543" t="s">
        <v>384</v>
      </c>
      <c r="AT52" s="543" t="s">
        <v>384</v>
      </c>
      <c r="AU52" s="543" t="s">
        <v>384</v>
      </c>
      <c r="AV52" s="543" t="s">
        <v>384</v>
      </c>
      <c r="AW52" s="543" t="s">
        <v>384</v>
      </c>
      <c r="AX52" s="543" t="s">
        <v>384</v>
      </c>
      <c r="AY52" s="543" t="s">
        <v>384</v>
      </c>
      <c r="AZ52" s="543" t="s">
        <v>384</v>
      </c>
      <c r="BA52" s="544">
        <f t="shared" si="2"/>
        <v>0</v>
      </c>
      <c r="BB52" s="541" t="str">
        <f t="shared" si="1"/>
        <v xml:space="preserve"> </v>
      </c>
      <c r="BC52" s="320"/>
      <c r="BD52" s="320"/>
      <c r="BE52" s="320"/>
      <c r="BF52" s="320"/>
      <c r="BG52" s="320"/>
      <c r="BH52" s="320"/>
      <c r="BI52" s="320"/>
      <c r="BJ52" s="320"/>
      <c r="BK52" s="320"/>
      <c r="BL52" s="320"/>
      <c r="BM52" s="320"/>
    </row>
    <row r="53" spans="1:65" ht="21" customHeight="1" x14ac:dyDescent="0.35">
      <c r="A53" s="752" t="s">
        <v>430</v>
      </c>
      <c r="B53" s="753"/>
      <c r="C53" s="542" t="s">
        <v>384</v>
      </c>
      <c r="D53" s="542" t="s">
        <v>384</v>
      </c>
      <c r="E53" s="542" t="s">
        <v>384</v>
      </c>
      <c r="F53" s="543" t="s">
        <v>384</v>
      </c>
      <c r="G53" s="543" t="s">
        <v>384</v>
      </c>
      <c r="H53" s="543" t="s">
        <v>384</v>
      </c>
      <c r="I53" s="543" t="s">
        <v>384</v>
      </c>
      <c r="J53" s="543" t="s">
        <v>384</v>
      </c>
      <c r="K53" s="543" t="s">
        <v>384</v>
      </c>
      <c r="L53" s="543" t="s">
        <v>384</v>
      </c>
      <c r="M53" s="543" t="s">
        <v>384</v>
      </c>
      <c r="N53" s="543" t="s">
        <v>384</v>
      </c>
      <c r="O53" s="543" t="s">
        <v>384</v>
      </c>
      <c r="P53" s="543" t="s">
        <v>384</v>
      </c>
      <c r="Q53" s="543" t="s">
        <v>384</v>
      </c>
      <c r="R53" s="543" t="s">
        <v>384</v>
      </c>
      <c r="S53" s="543" t="s">
        <v>384</v>
      </c>
      <c r="T53" s="543" t="s">
        <v>384</v>
      </c>
      <c r="U53" s="543" t="s">
        <v>384</v>
      </c>
      <c r="V53" s="543" t="s">
        <v>384</v>
      </c>
      <c r="W53" s="543" t="s">
        <v>384</v>
      </c>
      <c r="X53" s="543" t="s">
        <v>384</v>
      </c>
      <c r="Y53" s="543" t="s">
        <v>384</v>
      </c>
      <c r="Z53" s="543" t="s">
        <v>384</v>
      </c>
      <c r="AA53" s="543" t="s">
        <v>384</v>
      </c>
      <c r="AB53" s="543" t="s">
        <v>384</v>
      </c>
      <c r="AC53" s="543" t="s">
        <v>384</v>
      </c>
      <c r="AD53" s="543" t="s">
        <v>384</v>
      </c>
      <c r="AE53" s="543" t="s">
        <v>384</v>
      </c>
      <c r="AF53" s="543" t="s">
        <v>384</v>
      </c>
      <c r="AG53" s="543" t="s">
        <v>384</v>
      </c>
      <c r="AH53" s="543" t="s">
        <v>384</v>
      </c>
      <c r="AI53" s="543" t="s">
        <v>384</v>
      </c>
      <c r="AJ53" s="543" t="s">
        <v>384</v>
      </c>
      <c r="AK53" s="543" t="s">
        <v>384</v>
      </c>
      <c r="AL53" s="543" t="s">
        <v>384</v>
      </c>
      <c r="AM53" s="543" t="s">
        <v>384</v>
      </c>
      <c r="AN53" s="543" t="s">
        <v>384</v>
      </c>
      <c r="AO53" s="543" t="s">
        <v>384</v>
      </c>
      <c r="AP53" s="543" t="s">
        <v>384</v>
      </c>
      <c r="AQ53" s="543" t="s">
        <v>384</v>
      </c>
      <c r="AR53" s="543" t="s">
        <v>384</v>
      </c>
      <c r="AS53" s="543" t="s">
        <v>384</v>
      </c>
      <c r="AT53" s="543" t="s">
        <v>384</v>
      </c>
      <c r="AU53" s="543" t="s">
        <v>384</v>
      </c>
      <c r="AV53" s="543" t="s">
        <v>384</v>
      </c>
      <c r="AW53" s="543" t="s">
        <v>384</v>
      </c>
      <c r="AX53" s="543" t="s">
        <v>384</v>
      </c>
      <c r="AY53" s="543" t="s">
        <v>384</v>
      </c>
      <c r="AZ53" s="543" t="s">
        <v>384</v>
      </c>
      <c r="BA53" s="544">
        <f t="shared" si="2"/>
        <v>0</v>
      </c>
      <c r="BB53" s="541" t="str">
        <f t="shared" si="1"/>
        <v xml:space="preserve"> </v>
      </c>
      <c r="BC53" s="320"/>
      <c r="BD53" s="320"/>
      <c r="BE53" s="320"/>
      <c r="BF53" s="320"/>
      <c r="BG53" s="320"/>
      <c r="BH53" s="320"/>
      <c r="BI53" s="320"/>
      <c r="BJ53" s="320"/>
      <c r="BK53" s="320"/>
      <c r="BL53" s="320"/>
      <c r="BM53" s="320"/>
    </row>
    <row r="54" spans="1:65" ht="21" customHeight="1" x14ac:dyDescent="0.35">
      <c r="A54" s="752" t="s">
        <v>431</v>
      </c>
      <c r="B54" s="753"/>
      <c r="C54" s="542" t="s">
        <v>384</v>
      </c>
      <c r="D54" s="542" t="s">
        <v>384</v>
      </c>
      <c r="E54" s="542" t="s">
        <v>384</v>
      </c>
      <c r="F54" s="543" t="s">
        <v>384</v>
      </c>
      <c r="G54" s="543" t="s">
        <v>384</v>
      </c>
      <c r="H54" s="543" t="s">
        <v>384</v>
      </c>
      <c r="I54" s="543" t="s">
        <v>384</v>
      </c>
      <c r="J54" s="543" t="s">
        <v>384</v>
      </c>
      <c r="K54" s="543" t="s">
        <v>384</v>
      </c>
      <c r="L54" s="543" t="s">
        <v>384</v>
      </c>
      <c r="M54" s="543" t="s">
        <v>384</v>
      </c>
      <c r="N54" s="543" t="s">
        <v>384</v>
      </c>
      <c r="O54" s="543" t="s">
        <v>384</v>
      </c>
      <c r="P54" s="543" t="s">
        <v>384</v>
      </c>
      <c r="Q54" s="543" t="s">
        <v>384</v>
      </c>
      <c r="R54" s="543" t="s">
        <v>384</v>
      </c>
      <c r="S54" s="543" t="s">
        <v>384</v>
      </c>
      <c r="T54" s="543" t="s">
        <v>384</v>
      </c>
      <c r="U54" s="543" t="s">
        <v>384</v>
      </c>
      <c r="V54" s="543" t="s">
        <v>384</v>
      </c>
      <c r="W54" s="543" t="s">
        <v>384</v>
      </c>
      <c r="X54" s="543" t="s">
        <v>384</v>
      </c>
      <c r="Y54" s="543" t="s">
        <v>384</v>
      </c>
      <c r="Z54" s="543" t="s">
        <v>384</v>
      </c>
      <c r="AA54" s="543" t="s">
        <v>384</v>
      </c>
      <c r="AB54" s="543" t="s">
        <v>384</v>
      </c>
      <c r="AC54" s="543" t="s">
        <v>384</v>
      </c>
      <c r="AD54" s="543" t="s">
        <v>384</v>
      </c>
      <c r="AE54" s="543" t="s">
        <v>384</v>
      </c>
      <c r="AF54" s="543" t="s">
        <v>384</v>
      </c>
      <c r="AG54" s="543" t="s">
        <v>384</v>
      </c>
      <c r="AH54" s="543" t="s">
        <v>384</v>
      </c>
      <c r="AI54" s="543" t="s">
        <v>384</v>
      </c>
      <c r="AJ54" s="543" t="s">
        <v>384</v>
      </c>
      <c r="AK54" s="543" t="s">
        <v>384</v>
      </c>
      <c r="AL54" s="543" t="s">
        <v>384</v>
      </c>
      <c r="AM54" s="543" t="s">
        <v>384</v>
      </c>
      <c r="AN54" s="543" t="s">
        <v>384</v>
      </c>
      <c r="AO54" s="543" t="s">
        <v>384</v>
      </c>
      <c r="AP54" s="543" t="s">
        <v>384</v>
      </c>
      <c r="AQ54" s="543" t="s">
        <v>384</v>
      </c>
      <c r="AR54" s="543" t="s">
        <v>384</v>
      </c>
      <c r="AS54" s="543" t="s">
        <v>384</v>
      </c>
      <c r="AT54" s="543" t="s">
        <v>384</v>
      </c>
      <c r="AU54" s="543" t="s">
        <v>384</v>
      </c>
      <c r="AV54" s="543" t="s">
        <v>384</v>
      </c>
      <c r="AW54" s="543" t="s">
        <v>384</v>
      </c>
      <c r="AX54" s="543" t="s">
        <v>384</v>
      </c>
      <c r="AY54" s="543" t="s">
        <v>384</v>
      </c>
      <c r="AZ54" s="543" t="s">
        <v>384</v>
      </c>
      <c r="BA54" s="544">
        <f t="shared" si="2"/>
        <v>0</v>
      </c>
      <c r="BB54" s="541" t="str">
        <f t="shared" si="1"/>
        <v xml:space="preserve"> </v>
      </c>
      <c r="BC54" s="320"/>
      <c r="BD54" s="320"/>
      <c r="BE54" s="320"/>
      <c r="BF54" s="320"/>
      <c r="BG54" s="320"/>
      <c r="BH54" s="320"/>
      <c r="BI54" s="320"/>
      <c r="BJ54" s="320"/>
      <c r="BK54" s="320"/>
      <c r="BL54" s="320"/>
      <c r="BM54" s="320"/>
    </row>
    <row r="55" spans="1:65" ht="21" customHeight="1" x14ac:dyDescent="0.35">
      <c r="A55" s="752" t="s">
        <v>432</v>
      </c>
      <c r="B55" s="753"/>
      <c r="C55" s="542" t="s">
        <v>384</v>
      </c>
      <c r="D55" s="542" t="s">
        <v>384</v>
      </c>
      <c r="E55" s="542" t="s">
        <v>384</v>
      </c>
      <c r="F55" s="543" t="s">
        <v>384</v>
      </c>
      <c r="G55" s="543" t="s">
        <v>384</v>
      </c>
      <c r="H55" s="543" t="s">
        <v>384</v>
      </c>
      <c r="I55" s="543" t="s">
        <v>384</v>
      </c>
      <c r="J55" s="543" t="s">
        <v>384</v>
      </c>
      <c r="K55" s="543" t="s">
        <v>384</v>
      </c>
      <c r="L55" s="543" t="s">
        <v>384</v>
      </c>
      <c r="M55" s="543" t="s">
        <v>384</v>
      </c>
      <c r="N55" s="543" t="s">
        <v>384</v>
      </c>
      <c r="O55" s="543" t="s">
        <v>384</v>
      </c>
      <c r="P55" s="543" t="s">
        <v>384</v>
      </c>
      <c r="Q55" s="543" t="s">
        <v>384</v>
      </c>
      <c r="R55" s="543" t="s">
        <v>384</v>
      </c>
      <c r="S55" s="543" t="s">
        <v>384</v>
      </c>
      <c r="T55" s="543" t="s">
        <v>384</v>
      </c>
      <c r="U55" s="543" t="s">
        <v>384</v>
      </c>
      <c r="V55" s="543" t="s">
        <v>384</v>
      </c>
      <c r="W55" s="543" t="s">
        <v>384</v>
      </c>
      <c r="X55" s="543" t="s">
        <v>384</v>
      </c>
      <c r="Y55" s="543" t="s">
        <v>384</v>
      </c>
      <c r="Z55" s="543" t="s">
        <v>384</v>
      </c>
      <c r="AA55" s="543" t="s">
        <v>384</v>
      </c>
      <c r="AB55" s="543" t="s">
        <v>384</v>
      </c>
      <c r="AC55" s="543" t="s">
        <v>384</v>
      </c>
      <c r="AD55" s="543" t="s">
        <v>384</v>
      </c>
      <c r="AE55" s="543" t="s">
        <v>384</v>
      </c>
      <c r="AF55" s="543" t="s">
        <v>384</v>
      </c>
      <c r="AG55" s="543" t="s">
        <v>384</v>
      </c>
      <c r="AH55" s="543" t="s">
        <v>384</v>
      </c>
      <c r="AI55" s="543" t="s">
        <v>384</v>
      </c>
      <c r="AJ55" s="543" t="s">
        <v>384</v>
      </c>
      <c r="AK55" s="543" t="s">
        <v>384</v>
      </c>
      <c r="AL55" s="543" t="s">
        <v>384</v>
      </c>
      <c r="AM55" s="543" t="s">
        <v>384</v>
      </c>
      <c r="AN55" s="543" t="s">
        <v>384</v>
      </c>
      <c r="AO55" s="543" t="s">
        <v>384</v>
      </c>
      <c r="AP55" s="543" t="s">
        <v>384</v>
      </c>
      <c r="AQ55" s="543" t="s">
        <v>384</v>
      </c>
      <c r="AR55" s="543" t="s">
        <v>384</v>
      </c>
      <c r="AS55" s="543" t="s">
        <v>384</v>
      </c>
      <c r="AT55" s="543" t="s">
        <v>384</v>
      </c>
      <c r="AU55" s="543" t="s">
        <v>384</v>
      </c>
      <c r="AV55" s="543" t="s">
        <v>384</v>
      </c>
      <c r="AW55" s="543" t="s">
        <v>384</v>
      </c>
      <c r="AX55" s="543" t="s">
        <v>384</v>
      </c>
      <c r="AY55" s="543" t="s">
        <v>384</v>
      </c>
      <c r="AZ55" s="543" t="s">
        <v>384</v>
      </c>
      <c r="BA55" s="544">
        <f t="shared" si="2"/>
        <v>0</v>
      </c>
      <c r="BB55" s="541" t="str">
        <f t="shared" si="1"/>
        <v xml:space="preserve"> </v>
      </c>
      <c r="BC55" s="320"/>
      <c r="BD55" s="320"/>
      <c r="BE55" s="320"/>
      <c r="BF55" s="320"/>
      <c r="BG55" s="320"/>
      <c r="BH55" s="320"/>
      <c r="BI55" s="320"/>
      <c r="BJ55" s="320"/>
      <c r="BK55" s="320"/>
      <c r="BL55" s="320"/>
      <c r="BM55" s="320"/>
    </row>
    <row r="56" spans="1:65" ht="21" customHeight="1" x14ac:dyDescent="0.35">
      <c r="A56" s="752" t="s">
        <v>433</v>
      </c>
      <c r="B56" s="753"/>
      <c r="C56" s="542" t="s">
        <v>384</v>
      </c>
      <c r="D56" s="542" t="s">
        <v>384</v>
      </c>
      <c r="E56" s="542" t="s">
        <v>384</v>
      </c>
      <c r="F56" s="543">
        <v>1</v>
      </c>
      <c r="G56" s="543" t="s">
        <v>384</v>
      </c>
      <c r="H56" s="543" t="s">
        <v>384</v>
      </c>
      <c r="I56" s="543" t="s">
        <v>384</v>
      </c>
      <c r="J56" s="543" t="s">
        <v>384</v>
      </c>
      <c r="K56" s="543" t="s">
        <v>384</v>
      </c>
      <c r="L56" s="543" t="s">
        <v>384</v>
      </c>
      <c r="M56" s="543" t="s">
        <v>384</v>
      </c>
      <c r="N56" s="543" t="s">
        <v>384</v>
      </c>
      <c r="O56" s="543" t="s">
        <v>384</v>
      </c>
      <c r="P56" s="543" t="s">
        <v>384</v>
      </c>
      <c r="Q56" s="543" t="s">
        <v>384</v>
      </c>
      <c r="R56" s="543" t="s">
        <v>384</v>
      </c>
      <c r="S56" s="543">
        <v>1</v>
      </c>
      <c r="T56" s="543">
        <v>1</v>
      </c>
      <c r="U56" s="543">
        <v>1</v>
      </c>
      <c r="V56" s="543">
        <v>1</v>
      </c>
      <c r="W56" s="543" t="s">
        <v>384</v>
      </c>
      <c r="X56" s="543">
        <v>1</v>
      </c>
      <c r="Y56" s="543">
        <v>1</v>
      </c>
      <c r="Z56" s="543" t="s">
        <v>384</v>
      </c>
      <c r="AA56" s="543" t="s">
        <v>384</v>
      </c>
      <c r="AB56" s="543" t="s">
        <v>384</v>
      </c>
      <c r="AC56" s="543" t="s">
        <v>384</v>
      </c>
      <c r="AD56" s="543" t="s">
        <v>384</v>
      </c>
      <c r="AE56" s="543" t="s">
        <v>384</v>
      </c>
      <c r="AF56" s="543">
        <v>1</v>
      </c>
      <c r="AG56" s="543" t="s">
        <v>384</v>
      </c>
      <c r="AH56" s="543" t="s">
        <v>384</v>
      </c>
      <c r="AI56" s="543">
        <v>1</v>
      </c>
      <c r="AJ56" s="543">
        <v>1</v>
      </c>
      <c r="AK56" s="543" t="s">
        <v>384</v>
      </c>
      <c r="AL56" s="543" t="s">
        <v>384</v>
      </c>
      <c r="AM56" s="543" t="s">
        <v>384</v>
      </c>
      <c r="AN56" s="543" t="s">
        <v>384</v>
      </c>
      <c r="AO56" s="543" t="s">
        <v>384</v>
      </c>
      <c r="AP56" s="543">
        <v>1</v>
      </c>
      <c r="AQ56" s="543">
        <v>1</v>
      </c>
      <c r="AR56" s="543" t="s">
        <v>384</v>
      </c>
      <c r="AS56" s="543" t="s">
        <v>384</v>
      </c>
      <c r="AT56" s="543" t="s">
        <v>384</v>
      </c>
      <c r="AU56" s="543" t="s">
        <v>384</v>
      </c>
      <c r="AV56" s="543" t="s">
        <v>384</v>
      </c>
      <c r="AW56" s="543" t="s">
        <v>384</v>
      </c>
      <c r="AX56" s="543" t="s">
        <v>384</v>
      </c>
      <c r="AY56" s="543" t="s">
        <v>384</v>
      </c>
      <c r="AZ56" s="543" t="s">
        <v>384</v>
      </c>
      <c r="BA56" s="544">
        <f t="shared" si="2"/>
        <v>12</v>
      </c>
      <c r="BB56" s="541">
        <f t="shared" si="1"/>
        <v>1</v>
      </c>
      <c r="BC56" s="320"/>
      <c r="BD56" s="320"/>
      <c r="BE56" s="320"/>
      <c r="BF56" s="320"/>
      <c r="BG56" s="320"/>
      <c r="BH56" s="320"/>
      <c r="BI56" s="320"/>
      <c r="BJ56" s="320"/>
      <c r="BK56" s="320"/>
      <c r="BL56" s="320"/>
      <c r="BM56" s="320"/>
    </row>
    <row r="57" spans="1:65" ht="21" customHeight="1" x14ac:dyDescent="0.35">
      <c r="A57" s="752" t="s">
        <v>434</v>
      </c>
      <c r="B57" s="753"/>
      <c r="C57" s="542" t="s">
        <v>384</v>
      </c>
      <c r="D57" s="542" t="s">
        <v>384</v>
      </c>
      <c r="E57" s="542" t="s">
        <v>384</v>
      </c>
      <c r="F57" s="543" t="s">
        <v>384</v>
      </c>
      <c r="G57" s="543" t="s">
        <v>384</v>
      </c>
      <c r="H57" s="543" t="s">
        <v>384</v>
      </c>
      <c r="I57" s="543" t="s">
        <v>384</v>
      </c>
      <c r="J57" s="543" t="s">
        <v>384</v>
      </c>
      <c r="K57" s="543" t="s">
        <v>384</v>
      </c>
      <c r="L57" s="543" t="s">
        <v>384</v>
      </c>
      <c r="M57" s="543" t="s">
        <v>384</v>
      </c>
      <c r="N57" s="543" t="s">
        <v>384</v>
      </c>
      <c r="O57" s="543" t="s">
        <v>384</v>
      </c>
      <c r="P57" s="543" t="s">
        <v>384</v>
      </c>
      <c r="Q57" s="543" t="s">
        <v>384</v>
      </c>
      <c r="R57" s="543" t="s">
        <v>384</v>
      </c>
      <c r="S57" s="543" t="s">
        <v>384</v>
      </c>
      <c r="T57" s="543" t="s">
        <v>384</v>
      </c>
      <c r="U57" s="543" t="s">
        <v>384</v>
      </c>
      <c r="V57" s="543" t="s">
        <v>384</v>
      </c>
      <c r="W57" s="543" t="s">
        <v>384</v>
      </c>
      <c r="X57" s="543" t="s">
        <v>384</v>
      </c>
      <c r="Y57" s="543" t="s">
        <v>384</v>
      </c>
      <c r="Z57" s="543" t="s">
        <v>384</v>
      </c>
      <c r="AA57" s="543" t="s">
        <v>384</v>
      </c>
      <c r="AB57" s="543" t="s">
        <v>384</v>
      </c>
      <c r="AC57" s="543" t="s">
        <v>384</v>
      </c>
      <c r="AD57" s="543" t="s">
        <v>384</v>
      </c>
      <c r="AE57" s="543" t="s">
        <v>384</v>
      </c>
      <c r="AF57" s="543" t="s">
        <v>384</v>
      </c>
      <c r="AG57" s="543" t="s">
        <v>384</v>
      </c>
      <c r="AH57" s="543" t="s">
        <v>384</v>
      </c>
      <c r="AI57" s="543" t="s">
        <v>384</v>
      </c>
      <c r="AJ57" s="543" t="s">
        <v>384</v>
      </c>
      <c r="AK57" s="543" t="s">
        <v>384</v>
      </c>
      <c r="AL57" s="543" t="s">
        <v>384</v>
      </c>
      <c r="AM57" s="543" t="s">
        <v>384</v>
      </c>
      <c r="AN57" s="543" t="s">
        <v>384</v>
      </c>
      <c r="AO57" s="543" t="s">
        <v>384</v>
      </c>
      <c r="AP57" s="543" t="s">
        <v>384</v>
      </c>
      <c r="AQ57" s="543" t="s">
        <v>384</v>
      </c>
      <c r="AR57" s="543" t="s">
        <v>384</v>
      </c>
      <c r="AS57" s="543" t="s">
        <v>384</v>
      </c>
      <c r="AT57" s="543" t="s">
        <v>384</v>
      </c>
      <c r="AU57" s="543" t="s">
        <v>384</v>
      </c>
      <c r="AV57" s="543" t="s">
        <v>384</v>
      </c>
      <c r="AW57" s="543" t="s">
        <v>384</v>
      </c>
      <c r="AX57" s="543" t="s">
        <v>384</v>
      </c>
      <c r="AY57" s="543" t="s">
        <v>384</v>
      </c>
      <c r="AZ57" s="543" t="s">
        <v>384</v>
      </c>
      <c r="BA57" s="544">
        <f t="shared" si="2"/>
        <v>0</v>
      </c>
      <c r="BB57" s="541" t="str">
        <f t="shared" si="1"/>
        <v xml:space="preserve"> </v>
      </c>
      <c r="BC57" s="320"/>
      <c r="BD57" s="320"/>
      <c r="BE57" s="320"/>
      <c r="BF57" s="320"/>
      <c r="BG57" s="320"/>
      <c r="BH57" s="320"/>
      <c r="BI57" s="320"/>
      <c r="BJ57" s="320"/>
      <c r="BK57" s="320"/>
      <c r="BL57" s="320"/>
      <c r="BM57" s="320"/>
    </row>
    <row r="58" spans="1:65" ht="21" customHeight="1" x14ac:dyDescent="0.35">
      <c r="A58" s="752" t="s">
        <v>435</v>
      </c>
      <c r="B58" s="753"/>
      <c r="C58" s="542" t="s">
        <v>384</v>
      </c>
      <c r="D58" s="542" t="s">
        <v>384</v>
      </c>
      <c r="E58" s="542" t="s">
        <v>384</v>
      </c>
      <c r="F58" s="543" t="s">
        <v>384</v>
      </c>
      <c r="G58" s="543" t="s">
        <v>384</v>
      </c>
      <c r="H58" s="543" t="s">
        <v>384</v>
      </c>
      <c r="I58" s="543">
        <v>0</v>
      </c>
      <c r="J58" s="543" t="s">
        <v>384</v>
      </c>
      <c r="K58" s="543" t="s">
        <v>384</v>
      </c>
      <c r="L58" s="543" t="s">
        <v>384</v>
      </c>
      <c r="M58" s="543" t="s">
        <v>384</v>
      </c>
      <c r="N58" s="543" t="s">
        <v>384</v>
      </c>
      <c r="O58" s="543" t="s">
        <v>384</v>
      </c>
      <c r="P58" s="543" t="s">
        <v>384</v>
      </c>
      <c r="Q58" s="543" t="s">
        <v>384</v>
      </c>
      <c r="R58" s="543" t="s">
        <v>384</v>
      </c>
      <c r="S58" s="543">
        <v>1</v>
      </c>
      <c r="T58" s="543">
        <v>1</v>
      </c>
      <c r="U58" s="543">
        <v>1</v>
      </c>
      <c r="V58" s="545">
        <v>1</v>
      </c>
      <c r="W58" s="543" t="s">
        <v>384</v>
      </c>
      <c r="X58" s="543" t="s">
        <v>384</v>
      </c>
      <c r="Y58" s="543">
        <v>1</v>
      </c>
      <c r="Z58" s="543">
        <v>1</v>
      </c>
      <c r="AA58" s="543" t="s">
        <v>384</v>
      </c>
      <c r="AB58" s="543" t="s">
        <v>384</v>
      </c>
      <c r="AC58" s="543" t="s">
        <v>384</v>
      </c>
      <c r="AD58" s="543" t="s">
        <v>384</v>
      </c>
      <c r="AE58" s="543" t="s">
        <v>384</v>
      </c>
      <c r="AF58" s="543" t="s">
        <v>384</v>
      </c>
      <c r="AG58" s="543" t="s">
        <v>384</v>
      </c>
      <c r="AH58" s="543" t="s">
        <v>384</v>
      </c>
      <c r="AI58" s="543">
        <v>1</v>
      </c>
      <c r="AJ58" s="543">
        <v>1</v>
      </c>
      <c r="AK58" s="543">
        <v>1</v>
      </c>
      <c r="AL58" s="543" t="s">
        <v>384</v>
      </c>
      <c r="AM58" s="543" t="s">
        <v>384</v>
      </c>
      <c r="AN58" s="543" t="s">
        <v>384</v>
      </c>
      <c r="AO58" s="543" t="s">
        <v>384</v>
      </c>
      <c r="AP58" s="543" t="s">
        <v>384</v>
      </c>
      <c r="AQ58" s="543" t="s">
        <v>384</v>
      </c>
      <c r="AR58" s="543">
        <v>1</v>
      </c>
      <c r="AS58" s="543" t="s">
        <v>384</v>
      </c>
      <c r="AT58" s="543" t="s">
        <v>384</v>
      </c>
      <c r="AU58" s="543" t="s">
        <v>384</v>
      </c>
      <c r="AV58" s="543" t="s">
        <v>384</v>
      </c>
      <c r="AW58" s="543" t="s">
        <v>384</v>
      </c>
      <c r="AX58" s="543" t="s">
        <v>384</v>
      </c>
      <c r="AY58" s="543" t="s">
        <v>384</v>
      </c>
      <c r="AZ58" s="543" t="s">
        <v>384</v>
      </c>
      <c r="BA58" s="544">
        <f t="shared" si="2"/>
        <v>10</v>
      </c>
      <c r="BB58" s="541">
        <f t="shared" si="1"/>
        <v>0.90909090909090906</v>
      </c>
      <c r="BC58" s="320"/>
      <c r="BD58" s="320"/>
      <c r="BE58" s="320"/>
      <c r="BF58" s="320"/>
      <c r="BG58" s="320"/>
      <c r="BH58" s="320"/>
      <c r="BI58" s="320"/>
      <c r="BJ58" s="320"/>
      <c r="BK58" s="320"/>
      <c r="BL58" s="320"/>
      <c r="BM58" s="320"/>
    </row>
    <row r="59" spans="1:65" ht="21" customHeight="1" x14ac:dyDescent="0.35">
      <c r="A59" s="752" t="s">
        <v>436</v>
      </c>
      <c r="B59" s="753"/>
      <c r="C59" s="542" t="s">
        <v>384</v>
      </c>
      <c r="D59" s="542" t="s">
        <v>384</v>
      </c>
      <c r="E59" s="542" t="s">
        <v>384</v>
      </c>
      <c r="F59" s="543" t="s">
        <v>384</v>
      </c>
      <c r="G59" s="543" t="s">
        <v>384</v>
      </c>
      <c r="H59" s="543" t="s">
        <v>384</v>
      </c>
      <c r="I59" s="543" t="s">
        <v>384</v>
      </c>
      <c r="J59" s="543" t="s">
        <v>384</v>
      </c>
      <c r="K59" s="543" t="s">
        <v>384</v>
      </c>
      <c r="L59" s="543" t="s">
        <v>384</v>
      </c>
      <c r="M59" s="543" t="s">
        <v>384</v>
      </c>
      <c r="N59" s="543" t="s">
        <v>384</v>
      </c>
      <c r="O59" s="543" t="s">
        <v>384</v>
      </c>
      <c r="P59" s="543" t="s">
        <v>384</v>
      </c>
      <c r="Q59" s="543" t="s">
        <v>384</v>
      </c>
      <c r="R59" s="543" t="s">
        <v>384</v>
      </c>
      <c r="S59" s="543" t="s">
        <v>384</v>
      </c>
      <c r="T59" s="543" t="s">
        <v>384</v>
      </c>
      <c r="U59" s="543" t="s">
        <v>384</v>
      </c>
      <c r="V59" s="545" t="s">
        <v>384</v>
      </c>
      <c r="W59" s="543" t="s">
        <v>384</v>
      </c>
      <c r="X59" s="543" t="s">
        <v>384</v>
      </c>
      <c r="Y59" s="543" t="s">
        <v>384</v>
      </c>
      <c r="Z59" s="543" t="s">
        <v>384</v>
      </c>
      <c r="AA59" s="543" t="s">
        <v>384</v>
      </c>
      <c r="AB59" s="543" t="s">
        <v>384</v>
      </c>
      <c r="AC59" s="543" t="s">
        <v>384</v>
      </c>
      <c r="AD59" s="543" t="s">
        <v>384</v>
      </c>
      <c r="AE59" s="543" t="s">
        <v>384</v>
      </c>
      <c r="AF59" s="543" t="s">
        <v>384</v>
      </c>
      <c r="AG59" s="543" t="s">
        <v>384</v>
      </c>
      <c r="AH59" s="543" t="s">
        <v>384</v>
      </c>
      <c r="AI59" s="543" t="s">
        <v>384</v>
      </c>
      <c r="AJ59" s="543" t="s">
        <v>384</v>
      </c>
      <c r="AK59" s="543" t="s">
        <v>384</v>
      </c>
      <c r="AL59" s="543" t="s">
        <v>384</v>
      </c>
      <c r="AM59" s="543" t="s">
        <v>384</v>
      </c>
      <c r="AN59" s="543" t="s">
        <v>384</v>
      </c>
      <c r="AO59" s="543" t="s">
        <v>384</v>
      </c>
      <c r="AP59" s="543" t="s">
        <v>384</v>
      </c>
      <c r="AQ59" s="543" t="s">
        <v>384</v>
      </c>
      <c r="AR59" s="543" t="s">
        <v>384</v>
      </c>
      <c r="AS59" s="543" t="s">
        <v>384</v>
      </c>
      <c r="AT59" s="543" t="s">
        <v>384</v>
      </c>
      <c r="AU59" s="543" t="s">
        <v>384</v>
      </c>
      <c r="AV59" s="543" t="s">
        <v>384</v>
      </c>
      <c r="AW59" s="543" t="s">
        <v>384</v>
      </c>
      <c r="AX59" s="543" t="s">
        <v>384</v>
      </c>
      <c r="AY59" s="543" t="s">
        <v>384</v>
      </c>
      <c r="AZ59" s="543" t="s">
        <v>384</v>
      </c>
      <c r="BA59" s="544">
        <f t="shared" si="2"/>
        <v>0</v>
      </c>
      <c r="BB59" s="541" t="str">
        <f t="shared" si="1"/>
        <v xml:space="preserve"> </v>
      </c>
      <c r="BC59" s="320"/>
      <c r="BD59" s="320"/>
      <c r="BE59" s="320"/>
      <c r="BF59" s="320"/>
      <c r="BG59" s="320"/>
      <c r="BH59" s="320"/>
      <c r="BI59" s="320"/>
      <c r="BJ59" s="320"/>
      <c r="BK59" s="320"/>
      <c r="BL59" s="320"/>
      <c r="BM59" s="320"/>
    </row>
    <row r="60" spans="1:65" ht="21" customHeight="1" x14ac:dyDescent="0.35">
      <c r="A60" s="752" t="s">
        <v>437</v>
      </c>
      <c r="B60" s="753"/>
      <c r="C60" s="542" t="s">
        <v>384</v>
      </c>
      <c r="D60" s="542" t="s">
        <v>384</v>
      </c>
      <c r="E60" s="542" t="s">
        <v>384</v>
      </c>
      <c r="F60" s="543" t="s">
        <v>384</v>
      </c>
      <c r="G60" s="543" t="s">
        <v>384</v>
      </c>
      <c r="H60" s="543" t="s">
        <v>384</v>
      </c>
      <c r="I60" s="543" t="s">
        <v>384</v>
      </c>
      <c r="J60" s="543" t="s">
        <v>384</v>
      </c>
      <c r="K60" s="543" t="s">
        <v>384</v>
      </c>
      <c r="L60" s="543" t="s">
        <v>384</v>
      </c>
      <c r="M60" s="543" t="s">
        <v>384</v>
      </c>
      <c r="N60" s="543" t="s">
        <v>384</v>
      </c>
      <c r="O60" s="543" t="s">
        <v>384</v>
      </c>
      <c r="P60" s="543" t="s">
        <v>384</v>
      </c>
      <c r="Q60" s="543" t="s">
        <v>384</v>
      </c>
      <c r="R60" s="543" t="s">
        <v>384</v>
      </c>
      <c r="S60" s="543">
        <v>1</v>
      </c>
      <c r="T60" s="543">
        <v>1</v>
      </c>
      <c r="U60" s="543">
        <v>1</v>
      </c>
      <c r="V60" s="545">
        <v>1</v>
      </c>
      <c r="W60" s="543" t="s">
        <v>384</v>
      </c>
      <c r="X60" s="543" t="s">
        <v>384</v>
      </c>
      <c r="Y60" s="543">
        <v>1</v>
      </c>
      <c r="Z60" s="543">
        <v>1</v>
      </c>
      <c r="AA60" s="543" t="s">
        <v>384</v>
      </c>
      <c r="AB60" s="543" t="s">
        <v>384</v>
      </c>
      <c r="AC60" s="543" t="s">
        <v>384</v>
      </c>
      <c r="AD60" s="543" t="s">
        <v>384</v>
      </c>
      <c r="AE60" s="543" t="s">
        <v>384</v>
      </c>
      <c r="AF60" s="543">
        <v>1</v>
      </c>
      <c r="AG60" s="543" t="s">
        <v>384</v>
      </c>
      <c r="AH60" s="543" t="s">
        <v>384</v>
      </c>
      <c r="AI60" s="543">
        <v>1</v>
      </c>
      <c r="AJ60" s="543">
        <v>1</v>
      </c>
      <c r="AK60" s="543">
        <v>1</v>
      </c>
      <c r="AL60" s="543" t="s">
        <v>384</v>
      </c>
      <c r="AM60" s="543" t="s">
        <v>384</v>
      </c>
      <c r="AN60" s="543" t="s">
        <v>384</v>
      </c>
      <c r="AO60" s="543" t="s">
        <v>384</v>
      </c>
      <c r="AP60" s="543" t="s">
        <v>384</v>
      </c>
      <c r="AQ60" s="543" t="s">
        <v>384</v>
      </c>
      <c r="AR60" s="543">
        <v>1</v>
      </c>
      <c r="AS60" s="543" t="s">
        <v>384</v>
      </c>
      <c r="AT60" s="543" t="s">
        <v>384</v>
      </c>
      <c r="AU60" s="543">
        <v>1</v>
      </c>
      <c r="AV60" s="543">
        <v>1</v>
      </c>
      <c r="AW60" s="543" t="s">
        <v>384</v>
      </c>
      <c r="AX60" s="543">
        <v>0</v>
      </c>
      <c r="AY60" s="543" t="s">
        <v>384</v>
      </c>
      <c r="AZ60" s="543" t="s">
        <v>384</v>
      </c>
      <c r="BA60" s="544">
        <f t="shared" si="2"/>
        <v>13</v>
      </c>
      <c r="BB60" s="541">
        <f t="shared" si="1"/>
        <v>0.9285714285714286</v>
      </c>
      <c r="BC60" s="320"/>
      <c r="BD60" s="320"/>
      <c r="BE60" s="320"/>
      <c r="BF60" s="320"/>
      <c r="BG60" s="320"/>
      <c r="BH60" s="320"/>
      <c r="BI60" s="320"/>
      <c r="BJ60" s="320"/>
      <c r="BK60" s="320"/>
      <c r="BL60" s="320"/>
      <c r="BM60" s="320"/>
    </row>
    <row r="61" spans="1:65" ht="21" customHeight="1" thickBot="1" x14ac:dyDescent="0.4">
      <c r="A61" s="752" t="s">
        <v>438</v>
      </c>
      <c r="B61" s="753"/>
      <c r="C61" s="546" t="s">
        <v>384</v>
      </c>
      <c r="D61" s="546" t="s">
        <v>384</v>
      </c>
      <c r="E61" s="546" t="s">
        <v>384</v>
      </c>
      <c r="F61" s="545" t="s">
        <v>384</v>
      </c>
      <c r="G61" s="545" t="s">
        <v>384</v>
      </c>
      <c r="H61" s="545" t="s">
        <v>384</v>
      </c>
      <c r="I61" s="545" t="s">
        <v>384</v>
      </c>
      <c r="J61" s="545" t="s">
        <v>384</v>
      </c>
      <c r="K61" s="545" t="s">
        <v>384</v>
      </c>
      <c r="L61" s="545" t="s">
        <v>384</v>
      </c>
      <c r="M61" s="545" t="s">
        <v>384</v>
      </c>
      <c r="N61" s="545" t="s">
        <v>384</v>
      </c>
      <c r="O61" s="545" t="s">
        <v>384</v>
      </c>
      <c r="P61" s="545" t="s">
        <v>384</v>
      </c>
      <c r="Q61" s="545" t="s">
        <v>384</v>
      </c>
      <c r="R61" s="545" t="s">
        <v>384</v>
      </c>
      <c r="S61" s="545">
        <v>1</v>
      </c>
      <c r="T61" s="545">
        <v>1</v>
      </c>
      <c r="U61" s="545">
        <v>1</v>
      </c>
      <c r="V61" s="545">
        <v>1</v>
      </c>
      <c r="W61" s="545" t="s">
        <v>384</v>
      </c>
      <c r="X61" s="545" t="s">
        <v>384</v>
      </c>
      <c r="Y61" s="545">
        <v>1</v>
      </c>
      <c r="Z61" s="545">
        <v>1</v>
      </c>
      <c r="AA61" s="545" t="s">
        <v>384</v>
      </c>
      <c r="AB61" s="545" t="s">
        <v>384</v>
      </c>
      <c r="AC61" s="545" t="s">
        <v>384</v>
      </c>
      <c r="AD61" s="545" t="s">
        <v>384</v>
      </c>
      <c r="AE61" s="545" t="s">
        <v>384</v>
      </c>
      <c r="AF61" s="545">
        <v>1</v>
      </c>
      <c r="AG61" s="545" t="s">
        <v>384</v>
      </c>
      <c r="AH61" s="545" t="s">
        <v>384</v>
      </c>
      <c r="AI61" s="545">
        <v>1</v>
      </c>
      <c r="AJ61" s="545">
        <v>1</v>
      </c>
      <c r="AK61" s="545">
        <v>1</v>
      </c>
      <c r="AL61" s="545" t="s">
        <v>384</v>
      </c>
      <c r="AM61" s="545" t="s">
        <v>384</v>
      </c>
      <c r="AN61" s="545" t="s">
        <v>384</v>
      </c>
      <c r="AO61" s="545" t="s">
        <v>384</v>
      </c>
      <c r="AP61" s="545" t="s">
        <v>384</v>
      </c>
      <c r="AQ61" s="545" t="s">
        <v>384</v>
      </c>
      <c r="AR61" s="545">
        <v>1</v>
      </c>
      <c r="AS61" s="545" t="s">
        <v>384</v>
      </c>
      <c r="AT61" s="545" t="s">
        <v>384</v>
      </c>
      <c r="AU61" s="545" t="s">
        <v>384</v>
      </c>
      <c r="AV61" s="545" t="s">
        <v>384</v>
      </c>
      <c r="AW61" s="545" t="s">
        <v>384</v>
      </c>
      <c r="AX61" s="545" t="s">
        <v>384</v>
      </c>
      <c r="AY61" s="545" t="s">
        <v>384</v>
      </c>
      <c r="AZ61" s="545" t="s">
        <v>384</v>
      </c>
      <c r="BA61" s="547">
        <f t="shared" si="2"/>
        <v>11</v>
      </c>
      <c r="BB61" s="541">
        <f t="shared" si="1"/>
        <v>1</v>
      </c>
      <c r="BC61" s="320"/>
      <c r="BD61" s="320"/>
      <c r="BE61" s="320"/>
      <c r="BF61" s="320"/>
      <c r="BG61" s="320"/>
      <c r="BH61" s="320"/>
      <c r="BI61" s="320"/>
      <c r="BJ61" s="320"/>
      <c r="BK61" s="320"/>
      <c r="BL61" s="320"/>
      <c r="BM61" s="320"/>
    </row>
    <row r="62" spans="1:65" ht="27.75" customHeight="1" x14ac:dyDescent="0.35">
      <c r="A62" s="754" t="s">
        <v>439</v>
      </c>
      <c r="B62" s="755"/>
      <c r="C62" s="548">
        <f t="shared" ref="C62:AI62" si="3">COUNT(C8:C61)</f>
        <v>0</v>
      </c>
      <c r="D62" s="548">
        <f t="shared" si="3"/>
        <v>0</v>
      </c>
      <c r="E62" s="548">
        <f t="shared" si="3"/>
        <v>0</v>
      </c>
      <c r="F62" s="549">
        <f t="shared" si="3"/>
        <v>3</v>
      </c>
      <c r="G62" s="549">
        <f t="shared" si="3"/>
        <v>1</v>
      </c>
      <c r="H62" s="549">
        <f t="shared" si="3"/>
        <v>2</v>
      </c>
      <c r="I62" s="549">
        <f t="shared" si="3"/>
        <v>8</v>
      </c>
      <c r="J62" s="549">
        <f t="shared" si="3"/>
        <v>3</v>
      </c>
      <c r="K62" s="549">
        <f t="shared" si="3"/>
        <v>3</v>
      </c>
      <c r="L62" s="549">
        <f t="shared" si="3"/>
        <v>5</v>
      </c>
      <c r="M62" s="549">
        <f t="shared" si="3"/>
        <v>4</v>
      </c>
      <c r="N62" s="549">
        <f t="shared" si="3"/>
        <v>8</v>
      </c>
      <c r="O62" s="549">
        <f t="shared" si="3"/>
        <v>4</v>
      </c>
      <c r="P62" s="549">
        <f t="shared" si="3"/>
        <v>4</v>
      </c>
      <c r="Q62" s="549">
        <f t="shared" si="3"/>
        <v>0</v>
      </c>
      <c r="R62" s="549">
        <f t="shared" si="3"/>
        <v>0</v>
      </c>
      <c r="S62" s="549">
        <f t="shared" si="3"/>
        <v>23</v>
      </c>
      <c r="T62" s="549">
        <f t="shared" si="3"/>
        <v>23</v>
      </c>
      <c r="U62" s="549">
        <f t="shared" si="3"/>
        <v>23</v>
      </c>
      <c r="V62" s="549">
        <f t="shared" si="3"/>
        <v>20</v>
      </c>
      <c r="W62" s="549">
        <f t="shared" si="3"/>
        <v>3</v>
      </c>
      <c r="X62" s="549">
        <f t="shared" si="3"/>
        <v>20</v>
      </c>
      <c r="Y62" s="549">
        <f t="shared" si="3"/>
        <v>20</v>
      </c>
      <c r="Z62" s="549">
        <f t="shared" si="3"/>
        <v>15</v>
      </c>
      <c r="AA62" s="549">
        <f t="shared" si="3"/>
        <v>8</v>
      </c>
      <c r="AB62" s="549">
        <f t="shared" si="3"/>
        <v>1</v>
      </c>
      <c r="AC62" s="549">
        <f t="shared" si="3"/>
        <v>13</v>
      </c>
      <c r="AD62" s="549">
        <f t="shared" si="3"/>
        <v>7</v>
      </c>
      <c r="AE62" s="549">
        <f t="shared" si="3"/>
        <v>2</v>
      </c>
      <c r="AF62" s="549">
        <f t="shared" si="3"/>
        <v>14</v>
      </c>
      <c r="AG62" s="549">
        <f t="shared" si="3"/>
        <v>3</v>
      </c>
      <c r="AH62" s="549">
        <f t="shared" si="3"/>
        <v>0</v>
      </c>
      <c r="AI62" s="549">
        <f t="shared" si="3"/>
        <v>21</v>
      </c>
      <c r="AJ62" s="550">
        <f>COUNT(AJ8:AJ61)</f>
        <v>22</v>
      </c>
      <c r="AK62" s="549">
        <f t="shared" ref="AK62:AZ62" si="4">COUNT(AK8:AK61)</f>
        <v>20</v>
      </c>
      <c r="AL62" s="549">
        <f t="shared" si="4"/>
        <v>4</v>
      </c>
      <c r="AM62" s="549">
        <f t="shared" si="4"/>
        <v>4</v>
      </c>
      <c r="AN62" s="549">
        <f t="shared" si="4"/>
        <v>19</v>
      </c>
      <c r="AO62" s="549">
        <f t="shared" si="4"/>
        <v>0</v>
      </c>
      <c r="AP62" s="549">
        <f t="shared" si="4"/>
        <v>1</v>
      </c>
      <c r="AQ62" s="549">
        <f t="shared" si="4"/>
        <v>20</v>
      </c>
      <c r="AR62" s="549">
        <f t="shared" si="4"/>
        <v>7</v>
      </c>
      <c r="AS62" s="549">
        <f t="shared" si="4"/>
        <v>9</v>
      </c>
      <c r="AT62" s="549">
        <f t="shared" si="4"/>
        <v>1</v>
      </c>
      <c r="AU62" s="549">
        <f t="shared" si="4"/>
        <v>2</v>
      </c>
      <c r="AV62" s="549">
        <f t="shared" si="4"/>
        <v>2</v>
      </c>
      <c r="AW62" s="549">
        <f t="shared" si="4"/>
        <v>0</v>
      </c>
      <c r="AX62" s="549">
        <f t="shared" si="4"/>
        <v>2</v>
      </c>
      <c r="AY62" s="549">
        <f t="shared" si="4"/>
        <v>0</v>
      </c>
      <c r="AZ62" s="550">
        <f t="shared" si="4"/>
        <v>1</v>
      </c>
      <c r="BA62" s="551">
        <f t="shared" si="2"/>
        <v>375</v>
      </c>
      <c r="BB62" s="394"/>
      <c r="BC62" s="320"/>
      <c r="BD62" s="320"/>
      <c r="BE62" s="320"/>
      <c r="BF62" s="320"/>
      <c r="BG62" s="320"/>
      <c r="BH62" s="320"/>
      <c r="BI62" s="320"/>
      <c r="BJ62" s="320"/>
      <c r="BK62" s="320"/>
      <c r="BL62" s="320"/>
      <c r="BM62" s="320"/>
    </row>
    <row r="63" spans="1:65" ht="27.75" customHeight="1" thickBot="1" x14ac:dyDescent="0.4">
      <c r="A63" s="552" t="s">
        <v>440</v>
      </c>
      <c r="B63" s="553"/>
      <c r="C63" s="554">
        <f t="shared" ref="C63:AV63" si="5">SUM(C8:C61)</f>
        <v>0</v>
      </c>
      <c r="D63" s="554">
        <f t="shared" si="5"/>
        <v>0</v>
      </c>
      <c r="E63" s="554">
        <f t="shared" si="5"/>
        <v>0</v>
      </c>
      <c r="F63" s="555">
        <f t="shared" si="5"/>
        <v>3</v>
      </c>
      <c r="G63" s="555">
        <f t="shared" si="5"/>
        <v>1</v>
      </c>
      <c r="H63" s="555">
        <f t="shared" si="5"/>
        <v>1</v>
      </c>
      <c r="I63" s="555">
        <f t="shared" si="5"/>
        <v>5</v>
      </c>
      <c r="J63" s="555">
        <f t="shared" si="5"/>
        <v>3</v>
      </c>
      <c r="K63" s="555">
        <f t="shared" si="5"/>
        <v>3</v>
      </c>
      <c r="L63" s="555">
        <f t="shared" si="5"/>
        <v>5</v>
      </c>
      <c r="M63" s="555">
        <f t="shared" si="5"/>
        <v>4</v>
      </c>
      <c r="N63" s="555">
        <f t="shared" si="5"/>
        <v>7</v>
      </c>
      <c r="O63" s="555">
        <f t="shared" si="5"/>
        <v>4</v>
      </c>
      <c r="P63" s="555">
        <f t="shared" si="5"/>
        <v>4</v>
      </c>
      <c r="Q63" s="555">
        <f t="shared" si="5"/>
        <v>0</v>
      </c>
      <c r="R63" s="555">
        <f t="shared" si="5"/>
        <v>0</v>
      </c>
      <c r="S63" s="555">
        <f t="shared" si="5"/>
        <v>23</v>
      </c>
      <c r="T63" s="555">
        <f t="shared" si="5"/>
        <v>23</v>
      </c>
      <c r="U63" s="555">
        <f t="shared" si="5"/>
        <v>21</v>
      </c>
      <c r="V63" s="555">
        <f t="shared" si="5"/>
        <v>18</v>
      </c>
      <c r="W63" s="555">
        <f t="shared" si="5"/>
        <v>3</v>
      </c>
      <c r="X63" s="555">
        <f t="shared" si="5"/>
        <v>20</v>
      </c>
      <c r="Y63" s="555">
        <f t="shared" si="5"/>
        <v>20</v>
      </c>
      <c r="Z63" s="555">
        <f t="shared" si="5"/>
        <v>15</v>
      </c>
      <c r="AA63" s="555">
        <f t="shared" si="5"/>
        <v>7</v>
      </c>
      <c r="AB63" s="555">
        <f t="shared" si="5"/>
        <v>1</v>
      </c>
      <c r="AC63" s="555">
        <f t="shared" si="5"/>
        <v>13</v>
      </c>
      <c r="AD63" s="555">
        <f t="shared" si="5"/>
        <v>7</v>
      </c>
      <c r="AE63" s="555">
        <f t="shared" si="5"/>
        <v>2</v>
      </c>
      <c r="AF63" s="555">
        <f t="shared" si="5"/>
        <v>13</v>
      </c>
      <c r="AG63" s="555">
        <f t="shared" si="5"/>
        <v>3</v>
      </c>
      <c r="AH63" s="555">
        <f t="shared" si="5"/>
        <v>0</v>
      </c>
      <c r="AI63" s="555">
        <f t="shared" si="5"/>
        <v>21</v>
      </c>
      <c r="AJ63" s="556">
        <f>SUM(AJ8:AJ61)</f>
        <v>22</v>
      </c>
      <c r="AK63" s="555">
        <f t="shared" si="5"/>
        <v>20</v>
      </c>
      <c r="AL63" s="555">
        <f t="shared" si="5"/>
        <v>4</v>
      </c>
      <c r="AM63" s="555">
        <f t="shared" si="5"/>
        <v>4</v>
      </c>
      <c r="AN63" s="555">
        <f t="shared" si="5"/>
        <v>19</v>
      </c>
      <c r="AO63" s="555">
        <f t="shared" si="5"/>
        <v>0</v>
      </c>
      <c r="AP63" s="555">
        <f t="shared" si="5"/>
        <v>1</v>
      </c>
      <c r="AQ63" s="555">
        <f t="shared" si="5"/>
        <v>20</v>
      </c>
      <c r="AR63" s="555">
        <f t="shared" si="5"/>
        <v>7</v>
      </c>
      <c r="AS63" s="555">
        <f t="shared" si="5"/>
        <v>8</v>
      </c>
      <c r="AT63" s="555">
        <f t="shared" si="5"/>
        <v>1</v>
      </c>
      <c r="AU63" s="555">
        <f t="shared" si="5"/>
        <v>2</v>
      </c>
      <c r="AV63" s="555">
        <f t="shared" si="5"/>
        <v>2</v>
      </c>
      <c r="AW63" s="555">
        <f>SUM(AW8:AW61)</f>
        <v>0</v>
      </c>
      <c r="AX63" s="555">
        <f>SUM(AX8:AX61)</f>
        <v>1</v>
      </c>
      <c r="AY63" s="555">
        <f>SUM(AY8:AY61)</f>
        <v>0</v>
      </c>
      <c r="AZ63" s="556">
        <f>SUM(AZ8:AZ61)</f>
        <v>1</v>
      </c>
      <c r="BA63" s="557">
        <f t="shared" si="2"/>
        <v>362</v>
      </c>
      <c r="BB63" s="394"/>
      <c r="BC63" s="320"/>
      <c r="BD63" s="320"/>
      <c r="BE63" s="320"/>
      <c r="BF63" s="320"/>
      <c r="BG63" s="320"/>
      <c r="BH63" s="320"/>
      <c r="BI63" s="320"/>
      <c r="BJ63" s="320"/>
      <c r="BK63" s="320"/>
      <c r="BL63" s="320"/>
      <c r="BM63" s="320"/>
    </row>
    <row r="64" spans="1:65" ht="13" thickBot="1" x14ac:dyDescent="0.3">
      <c r="A64" s="318"/>
      <c r="B64" s="318"/>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row>
    <row r="65" spans="1:65" s="572" customFormat="1" ht="18" x14ac:dyDescent="0.4">
      <c r="A65" s="558"/>
      <c r="B65" s="558"/>
      <c r="C65" s="559"/>
      <c r="D65" s="560"/>
      <c r="E65" s="560"/>
      <c r="F65" s="560"/>
      <c r="G65" s="560"/>
      <c r="H65" s="560"/>
      <c r="I65" s="560"/>
      <c r="J65" s="560"/>
      <c r="K65" s="560"/>
      <c r="L65" s="561" t="s">
        <v>317</v>
      </c>
      <c r="M65" s="562">
        <f>L$67</f>
        <v>98.013245033112582</v>
      </c>
      <c r="N65" s="560"/>
      <c r="O65" s="560"/>
      <c r="P65" s="560"/>
      <c r="Q65" s="560"/>
      <c r="R65" s="563" t="s">
        <v>441</v>
      </c>
      <c r="S65" s="564"/>
      <c r="T65" s="563"/>
      <c r="U65" s="564"/>
      <c r="V65" s="564"/>
      <c r="W65" s="565"/>
      <c r="X65" s="562" t="s">
        <v>317</v>
      </c>
      <c r="Y65" s="562">
        <f>X$67</f>
        <v>80.952380952380949</v>
      </c>
      <c r="Z65" s="566"/>
      <c r="AA65" s="566"/>
      <c r="AB65" s="566"/>
      <c r="AC65" s="566"/>
      <c r="AD65" s="566"/>
      <c r="AE65" s="566"/>
      <c r="AF65" s="560"/>
      <c r="AG65" s="560"/>
      <c r="AH65" s="560"/>
      <c r="AI65" s="560"/>
      <c r="AJ65" s="560"/>
      <c r="AK65" s="561" t="s">
        <v>317</v>
      </c>
      <c r="AL65" s="562">
        <f>AK$67</f>
        <v>96.078431372549019</v>
      </c>
      <c r="AM65" s="567"/>
      <c r="AN65" s="558"/>
      <c r="AO65" s="568" t="s">
        <v>442</v>
      </c>
      <c r="AP65" s="569"/>
      <c r="AQ65" s="569"/>
      <c r="AR65" s="569"/>
      <c r="AS65" s="569"/>
      <c r="AT65" s="569"/>
      <c r="AU65" s="569"/>
      <c r="AV65" s="569"/>
      <c r="AW65" s="570"/>
      <c r="AX65" s="570"/>
      <c r="AY65" s="570"/>
      <c r="AZ65" s="562" t="s">
        <v>317</v>
      </c>
      <c r="BA65" s="562">
        <f>AZ67</f>
        <v>96.533333333333331</v>
      </c>
      <c r="BB65" s="571"/>
      <c r="BC65" s="558"/>
      <c r="BD65" s="558"/>
      <c r="BE65" s="558"/>
      <c r="BF65" s="558"/>
      <c r="BG65" s="558"/>
      <c r="BH65" s="558"/>
      <c r="BI65" s="558"/>
      <c r="BJ65" s="558"/>
      <c r="BK65" s="558"/>
      <c r="BL65" s="558"/>
      <c r="BM65" s="558"/>
    </row>
    <row r="66" spans="1:65" ht="16.5" customHeight="1" thickBot="1" x14ac:dyDescent="0.45">
      <c r="A66" s="320"/>
      <c r="B66" s="320"/>
      <c r="C66" s="573"/>
      <c r="D66" s="574"/>
      <c r="E66" s="574"/>
      <c r="F66" s="574"/>
      <c r="G66" s="574"/>
      <c r="H66" s="574"/>
      <c r="I66" s="574"/>
      <c r="J66" s="574"/>
      <c r="K66" s="574"/>
      <c r="L66" s="575" t="s">
        <v>319</v>
      </c>
      <c r="M66" s="576">
        <f>100-(L$67)</f>
        <v>1.9867549668874176</v>
      </c>
      <c r="N66" s="575"/>
      <c r="O66" s="575"/>
      <c r="P66" s="575"/>
      <c r="Q66" s="575"/>
      <c r="R66" s="575" t="s">
        <v>318</v>
      </c>
      <c r="S66" s="575">
        <f>L67</f>
        <v>98.013245033112582</v>
      </c>
      <c r="T66" s="577"/>
      <c r="U66" s="577"/>
      <c r="V66" s="577"/>
      <c r="W66" s="366"/>
      <c r="X66" s="578" t="s">
        <v>319</v>
      </c>
      <c r="Y66" s="579">
        <f>100-(X$67)</f>
        <v>19.047619047619051</v>
      </c>
      <c r="Z66" s="577"/>
      <c r="AA66" s="577"/>
      <c r="AB66" s="577"/>
      <c r="AC66" s="577"/>
      <c r="AD66" s="577"/>
      <c r="AE66" s="577"/>
      <c r="AF66" s="577"/>
      <c r="AG66" s="577"/>
      <c r="AH66" s="577"/>
      <c r="AI66" s="574"/>
      <c r="AJ66" s="574"/>
      <c r="AK66" s="575" t="s">
        <v>319</v>
      </c>
      <c r="AL66" s="576">
        <f>100-(AK$67)</f>
        <v>3.9215686274509807</v>
      </c>
      <c r="AM66" s="580"/>
      <c r="AN66" s="320"/>
      <c r="AO66" s="581"/>
      <c r="AP66" s="582"/>
      <c r="AQ66" s="582"/>
      <c r="AR66" s="583" t="s">
        <v>443</v>
      </c>
      <c r="AS66" s="583"/>
      <c r="AT66" s="583"/>
      <c r="AU66" s="583"/>
      <c r="AV66" s="584"/>
      <c r="AW66" s="585"/>
      <c r="AX66" s="586"/>
      <c r="AY66" s="586"/>
      <c r="AZ66" s="587" t="s">
        <v>319</v>
      </c>
      <c r="BA66" s="579">
        <f>100-(AZ67)</f>
        <v>3.4666666666666686</v>
      </c>
      <c r="BB66" s="588"/>
      <c r="BC66" s="558"/>
      <c r="BD66" s="558"/>
      <c r="BE66" s="320"/>
      <c r="BF66" s="320"/>
      <c r="BG66" s="320"/>
      <c r="BH66" s="320"/>
      <c r="BI66" s="320"/>
      <c r="BJ66" s="320"/>
      <c r="BK66" s="320"/>
      <c r="BL66" s="320"/>
      <c r="BM66" s="320"/>
    </row>
    <row r="67" spans="1:65" ht="18.75" customHeight="1" thickBot="1" x14ac:dyDescent="0.45">
      <c r="A67" s="320"/>
      <c r="B67" s="320"/>
      <c r="C67" s="573"/>
      <c r="D67" s="574"/>
      <c r="E67" s="574"/>
      <c r="F67" s="756" t="s">
        <v>445</v>
      </c>
      <c r="G67" s="757"/>
      <c r="H67" s="757"/>
      <c r="I67" s="757"/>
      <c r="J67" s="757"/>
      <c r="K67" s="757"/>
      <c r="L67" s="750">
        <f>SUM(K1/K2)*100</f>
        <v>98.013245033112582</v>
      </c>
      <c r="M67" s="751"/>
      <c r="N67" s="575">
        <f>SUMIF($C$6:$AY$6,"C",$C$63:$AZ$63)</f>
        <v>295</v>
      </c>
      <c r="O67" s="575"/>
      <c r="P67" s="575"/>
      <c r="Q67" s="575"/>
      <c r="R67" s="589" t="s">
        <v>320</v>
      </c>
      <c r="S67" s="589">
        <f>X67</f>
        <v>80.952380952380949</v>
      </c>
      <c r="T67" s="583" t="s">
        <v>320</v>
      </c>
      <c r="U67" s="585"/>
      <c r="V67" s="585"/>
      <c r="W67" s="590"/>
      <c r="X67" s="750">
        <f>SUM(N1/N2)*100</f>
        <v>80.952380952380949</v>
      </c>
      <c r="Y67" s="751"/>
      <c r="Z67" s="575">
        <f>SUMIF($C$6:$AY$6,"N",$C$63:$AZ$63)</f>
        <v>17</v>
      </c>
      <c r="AA67" s="574"/>
      <c r="AB67" s="574"/>
      <c r="AC67" s="574"/>
      <c r="AD67" s="574"/>
      <c r="AE67" s="574"/>
      <c r="AF67" s="574"/>
      <c r="AG67" s="583" t="s">
        <v>7</v>
      </c>
      <c r="AH67" s="585"/>
      <c r="AI67" s="585"/>
      <c r="AJ67" s="575">
        <f>SUMIF($C$6:$AY$6,"E",$C$63:$AZ$63)</f>
        <v>49</v>
      </c>
      <c r="AK67" s="750">
        <f>SUM(AM1/AM2)*100</f>
        <v>96.078431372549019</v>
      </c>
      <c r="AL67" s="751"/>
      <c r="AM67" s="580"/>
      <c r="AN67" s="320"/>
      <c r="AO67" s="581"/>
      <c r="AP67" s="582"/>
      <c r="AQ67" s="582"/>
      <c r="AR67" s="584" t="s">
        <v>444</v>
      </c>
      <c r="AS67" s="584"/>
      <c r="AT67" s="584"/>
      <c r="AU67" s="584"/>
      <c r="AV67" s="582"/>
      <c r="AW67" s="582"/>
      <c r="AX67" s="582"/>
      <c r="AY67" s="582"/>
      <c r="AZ67" s="750">
        <f>SUM(BA63/BA62)*100</f>
        <v>96.533333333333331</v>
      </c>
      <c r="BA67" s="751"/>
      <c r="BB67" s="588"/>
      <c r="BC67" s="558"/>
      <c r="BD67" s="558"/>
      <c r="BE67" s="320"/>
      <c r="BF67" s="320"/>
      <c r="BG67" s="320"/>
      <c r="BH67" s="320"/>
      <c r="BI67" s="320"/>
      <c r="BJ67" s="320"/>
      <c r="BK67" s="320"/>
      <c r="BL67" s="320"/>
      <c r="BM67" s="320"/>
    </row>
    <row r="68" spans="1:65" ht="17.25" customHeight="1" thickBot="1" x14ac:dyDescent="0.4">
      <c r="A68" s="320"/>
      <c r="B68" s="320"/>
      <c r="C68" s="591"/>
      <c r="D68" s="592"/>
      <c r="E68" s="592"/>
      <c r="F68" s="758"/>
      <c r="G68" s="758"/>
      <c r="H68" s="758"/>
      <c r="I68" s="758"/>
      <c r="J68" s="758"/>
      <c r="K68" s="758"/>
      <c r="L68" s="593"/>
      <c r="M68" s="593"/>
      <c r="N68" s="578">
        <f>SUMIF($C$6:$AY$6,"C",$C$62:$AZ$62)</f>
        <v>302</v>
      </c>
      <c r="O68" s="578"/>
      <c r="P68" s="578"/>
      <c r="Q68" s="578"/>
      <c r="R68" s="594" t="s">
        <v>7</v>
      </c>
      <c r="S68" s="594">
        <f>AK67</f>
        <v>96.078431372549019</v>
      </c>
      <c r="T68" s="593"/>
      <c r="U68" s="593"/>
      <c r="V68" s="593"/>
      <c r="W68" s="595"/>
      <c r="X68" s="593"/>
      <c r="Y68" s="593"/>
      <c r="Z68" s="578">
        <f>SUMIF($C$6:$AY$6,"N",$C$62:$AZ$62)</f>
        <v>21</v>
      </c>
      <c r="AA68" s="592"/>
      <c r="AB68" s="592"/>
      <c r="AC68" s="592"/>
      <c r="AD68" s="592"/>
      <c r="AE68" s="592"/>
      <c r="AF68" s="592"/>
      <c r="AG68" s="593"/>
      <c r="AH68" s="593"/>
      <c r="AI68" s="593"/>
      <c r="AJ68" s="578">
        <f>SUMIF($C$6:$AY$6,"E",$C$62:$AZ$62)</f>
        <v>51</v>
      </c>
      <c r="AK68" s="593"/>
      <c r="AL68" s="593"/>
      <c r="AM68" s="596"/>
      <c r="AN68" s="320"/>
      <c r="AO68" s="597"/>
      <c r="AP68" s="598"/>
      <c r="AQ68" s="598"/>
      <c r="AR68" s="598"/>
      <c r="AS68" s="598"/>
      <c r="AT68" s="598"/>
      <c r="AU68" s="598"/>
      <c r="AV68" s="598"/>
      <c r="AW68" s="598"/>
      <c r="AX68" s="598"/>
      <c r="AY68" s="598"/>
      <c r="AZ68" s="598"/>
      <c r="BA68" s="598"/>
      <c r="BB68" s="599"/>
      <c r="BC68" s="320"/>
      <c r="BD68" s="320"/>
      <c r="BE68" s="320"/>
      <c r="BF68" s="320"/>
      <c r="BG68" s="320"/>
      <c r="BH68" s="320"/>
      <c r="BI68" s="320"/>
      <c r="BJ68" s="320"/>
      <c r="BK68" s="320"/>
      <c r="BL68" s="320"/>
      <c r="BM68" s="320"/>
    </row>
    <row r="69" spans="1:65" x14ac:dyDescent="0.25">
      <c r="A69" s="320"/>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20"/>
      <c r="BB69" s="320"/>
      <c r="BC69" s="320"/>
      <c r="BD69" s="320"/>
      <c r="BE69" s="320"/>
      <c r="BF69" s="320"/>
      <c r="BG69" s="320"/>
      <c r="BH69" s="320"/>
      <c r="BI69" s="320"/>
      <c r="BJ69" s="320"/>
      <c r="BK69" s="320"/>
      <c r="BL69" s="320"/>
      <c r="BM69" s="320"/>
    </row>
    <row r="70" spans="1:65" ht="12.75" customHeight="1" x14ac:dyDescent="0.35">
      <c r="A70" s="320"/>
      <c r="B70" s="320"/>
      <c r="C70" s="330"/>
      <c r="D70" s="330"/>
      <c r="E70" s="330"/>
      <c r="F70" s="320"/>
      <c r="G70" s="320"/>
      <c r="H70" s="320"/>
      <c r="I70" s="320"/>
      <c r="J70" s="320"/>
      <c r="K70" s="320"/>
      <c r="L70" s="320"/>
      <c r="M70" s="320"/>
      <c r="N70" s="320"/>
      <c r="O70" s="320"/>
      <c r="P70" s="320"/>
      <c r="Q70" s="320"/>
      <c r="R70" s="351"/>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0"/>
      <c r="BL70" s="320"/>
      <c r="BM70" s="320"/>
    </row>
    <row r="71" spans="1:65" x14ac:dyDescent="0.25">
      <c r="A71" s="320"/>
      <c r="B71" s="320"/>
      <c r="C71" s="320"/>
      <c r="D71" s="320"/>
      <c r="E71" s="320"/>
      <c r="F71" s="320"/>
      <c r="G71" s="320"/>
      <c r="H71" s="320"/>
      <c r="I71" s="320"/>
      <c r="J71" s="320"/>
      <c r="K71" s="320"/>
      <c r="L71" s="320"/>
      <c r="M71" s="320"/>
      <c r="N71" s="320"/>
      <c r="O71" s="320"/>
      <c r="P71" s="320"/>
      <c r="Q71" s="320"/>
      <c r="R71" s="320"/>
      <c r="S71" s="320"/>
      <c r="T71" s="320"/>
      <c r="U71" s="320"/>
      <c r="V71" s="320"/>
      <c r="W71" s="355"/>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20"/>
      <c r="BB71" s="320"/>
      <c r="BC71" s="320"/>
      <c r="BD71" s="320"/>
      <c r="BE71" s="320"/>
      <c r="BF71" s="320"/>
      <c r="BG71" s="320"/>
      <c r="BH71" s="320"/>
      <c r="BI71" s="320"/>
      <c r="BJ71" s="320"/>
      <c r="BK71" s="320"/>
      <c r="BL71" s="320"/>
      <c r="BM71" s="320"/>
    </row>
    <row r="72" spans="1:65" x14ac:dyDescent="0.25">
      <c r="A72" s="320"/>
      <c r="B72" s="320"/>
      <c r="C72" s="320"/>
      <c r="D72" s="320"/>
      <c r="E72" s="320"/>
      <c r="F72" s="320"/>
      <c r="G72" s="320"/>
      <c r="H72" s="320"/>
      <c r="I72" s="320"/>
      <c r="J72" s="320"/>
      <c r="K72" s="320"/>
      <c r="L72" s="320"/>
      <c r="M72" s="320"/>
      <c r="N72" s="320"/>
      <c r="O72" s="320"/>
      <c r="P72" s="320"/>
      <c r="Q72" s="320"/>
      <c r="R72" s="320"/>
      <c r="S72" s="320"/>
      <c r="T72" s="320"/>
      <c r="U72" s="320"/>
      <c r="V72" s="320"/>
      <c r="W72" s="355"/>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20"/>
      <c r="BB72" s="320"/>
      <c r="BC72" s="320"/>
      <c r="BD72" s="320"/>
      <c r="BE72" s="320"/>
      <c r="BF72" s="320"/>
      <c r="BG72" s="320"/>
      <c r="BH72" s="320"/>
      <c r="BI72" s="320"/>
      <c r="BJ72" s="320"/>
      <c r="BK72" s="320"/>
      <c r="BL72" s="320"/>
      <c r="BM72" s="320"/>
    </row>
    <row r="73" spans="1:65" hidden="1" x14ac:dyDescent="0.25">
      <c r="A73" s="320"/>
      <c r="B73" s="320"/>
      <c r="C73" s="320"/>
      <c r="D73" s="320"/>
      <c r="E73" s="320"/>
      <c r="F73" s="320"/>
      <c r="G73" s="320"/>
      <c r="H73" s="320"/>
      <c r="I73" s="320"/>
      <c r="J73" s="320"/>
      <c r="K73" s="320"/>
      <c r="L73" s="320"/>
      <c r="M73" s="320"/>
      <c r="N73" s="320"/>
      <c r="O73" s="320"/>
      <c r="P73" s="320"/>
      <c r="Q73" s="320"/>
      <c r="R73" s="320"/>
      <c r="S73" s="320"/>
      <c r="T73" s="320"/>
      <c r="U73" s="320"/>
      <c r="V73" s="320"/>
      <c r="W73" s="355"/>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20"/>
      <c r="BB73" s="320"/>
      <c r="BC73" s="320"/>
      <c r="BD73" s="320"/>
      <c r="BE73" s="320"/>
      <c r="BF73" s="320"/>
      <c r="BG73" s="320"/>
      <c r="BH73" s="320"/>
      <c r="BI73" s="320"/>
      <c r="BJ73" s="320"/>
      <c r="BK73" s="320"/>
      <c r="BL73" s="320"/>
      <c r="BM73" s="320"/>
    </row>
    <row r="74" spans="1:65" hidden="1" x14ac:dyDescent="0.25">
      <c r="A74" s="320"/>
      <c r="B74" s="320"/>
      <c r="C74" s="320"/>
      <c r="D74" s="320"/>
      <c r="E74" s="320"/>
      <c r="F74" s="320"/>
      <c r="G74" s="320"/>
      <c r="H74" s="320"/>
      <c r="I74" s="320"/>
      <c r="J74" s="320"/>
      <c r="K74" s="320"/>
      <c r="L74" s="320"/>
      <c r="M74" s="320"/>
      <c r="N74" s="320"/>
      <c r="O74" s="320"/>
      <c r="P74" s="320"/>
      <c r="Q74" s="320"/>
      <c r="R74" s="320"/>
      <c r="S74" s="320"/>
      <c r="T74" s="320"/>
      <c r="U74" s="355"/>
      <c r="V74" s="355"/>
      <c r="W74" s="320"/>
      <c r="X74" s="355"/>
      <c r="Y74" s="355"/>
      <c r="Z74" s="355"/>
      <c r="AA74" s="355"/>
      <c r="AB74" s="355"/>
      <c r="AC74" s="355"/>
      <c r="AD74" s="355"/>
      <c r="AE74" s="320"/>
      <c r="AF74" s="320"/>
      <c r="AG74" s="320"/>
      <c r="AH74" s="355"/>
      <c r="AI74" s="355"/>
      <c r="AJ74" s="355"/>
      <c r="AK74" s="320"/>
      <c r="AL74" s="320"/>
      <c r="AM74" s="320"/>
      <c r="AN74" s="355"/>
      <c r="AO74" s="355"/>
      <c r="AP74" s="355"/>
      <c r="AQ74" s="355"/>
      <c r="AR74" s="355"/>
      <c r="AS74" s="355"/>
      <c r="AT74" s="355"/>
      <c r="AU74" s="355"/>
      <c r="AV74" s="355"/>
      <c r="AW74" s="355"/>
      <c r="AX74" s="355"/>
      <c r="AY74" s="355"/>
      <c r="AZ74" s="320"/>
      <c r="BA74" s="320"/>
      <c r="BB74" s="320"/>
      <c r="BC74" s="320"/>
      <c r="BD74" s="320"/>
      <c r="BE74" s="320"/>
      <c r="BF74" s="320"/>
      <c r="BG74" s="320"/>
      <c r="BH74" s="320"/>
      <c r="BI74" s="320"/>
      <c r="BJ74" s="320"/>
      <c r="BK74" s="320"/>
      <c r="BL74" s="320"/>
      <c r="BM74" s="320"/>
    </row>
    <row r="75" spans="1:65" hidden="1" x14ac:dyDescent="0.25">
      <c r="A75" s="320"/>
      <c r="B75" s="320"/>
      <c r="C75" s="320"/>
      <c r="D75" s="320"/>
      <c r="E75" s="320"/>
      <c r="F75" s="320"/>
      <c r="G75" s="320"/>
      <c r="H75" s="320"/>
      <c r="I75" s="320"/>
      <c r="J75" s="320"/>
      <c r="K75" s="320"/>
      <c r="L75" s="320"/>
      <c r="M75" s="320"/>
      <c r="N75" s="320"/>
      <c r="O75" s="320"/>
      <c r="P75" s="320"/>
      <c r="Q75" s="320"/>
      <c r="R75" s="320"/>
      <c r="S75" s="320"/>
      <c r="T75" s="320"/>
      <c r="U75" s="355"/>
      <c r="V75" s="355"/>
      <c r="W75" s="320"/>
      <c r="X75" s="355"/>
      <c r="Y75" s="355"/>
      <c r="Z75" s="355"/>
      <c r="AA75" s="355"/>
      <c r="AB75" s="355"/>
      <c r="AC75" s="355"/>
      <c r="AD75" s="355"/>
      <c r="AE75" s="320"/>
      <c r="AF75" s="320"/>
      <c r="AG75" s="320"/>
      <c r="AH75" s="355"/>
      <c r="AI75" s="355"/>
      <c r="AJ75" s="355"/>
      <c r="AK75" s="320"/>
      <c r="AL75" s="320"/>
      <c r="AM75" s="320"/>
      <c r="AN75" s="355"/>
      <c r="AO75" s="355"/>
      <c r="AP75" s="355"/>
      <c r="AQ75" s="355"/>
      <c r="AR75" s="355"/>
      <c r="AS75" s="355"/>
      <c r="AT75" s="355"/>
      <c r="AU75" s="355"/>
      <c r="AV75" s="355"/>
      <c r="AW75" s="355"/>
      <c r="AX75" s="355"/>
      <c r="AY75" s="355"/>
      <c r="AZ75" s="320"/>
      <c r="BA75" s="320"/>
      <c r="BB75" s="320"/>
      <c r="BC75" s="320"/>
      <c r="BD75" s="320"/>
      <c r="BE75" s="320"/>
      <c r="BF75" s="320"/>
      <c r="BG75" s="320"/>
      <c r="BH75" s="320"/>
      <c r="BI75" s="320"/>
      <c r="BJ75" s="320"/>
      <c r="BK75" s="320"/>
      <c r="BL75" s="320"/>
      <c r="BM75" s="320"/>
    </row>
    <row r="76" spans="1:65" hidden="1" x14ac:dyDescent="0.25">
      <c r="A76" s="320"/>
      <c r="B76" s="320"/>
      <c r="C76" s="320"/>
      <c r="D76" s="320"/>
      <c r="E76" s="320"/>
      <c r="F76" s="320"/>
      <c r="G76" s="320"/>
      <c r="H76" s="320"/>
      <c r="I76" s="320"/>
      <c r="J76" s="320"/>
      <c r="K76" s="320"/>
      <c r="L76" s="320"/>
      <c r="M76" s="355"/>
      <c r="N76" s="355"/>
      <c r="O76" s="355"/>
      <c r="P76" s="355"/>
      <c r="Q76" s="355"/>
      <c r="R76" s="320"/>
      <c r="S76" s="320"/>
      <c r="T76" s="320"/>
      <c r="U76" s="355"/>
      <c r="V76" s="355"/>
      <c r="W76" s="320"/>
      <c r="X76" s="355"/>
      <c r="Y76" s="355"/>
      <c r="Z76" s="355"/>
      <c r="AA76" s="355"/>
      <c r="AB76" s="355"/>
      <c r="AC76" s="355"/>
      <c r="AD76" s="355"/>
      <c r="AE76" s="355"/>
      <c r="AF76" s="355"/>
      <c r="AG76" s="355"/>
      <c r="AH76" s="355"/>
      <c r="AI76" s="355"/>
      <c r="AJ76" s="355"/>
      <c r="AK76" s="355"/>
      <c r="AL76" s="355"/>
      <c r="AM76" s="355"/>
      <c r="AN76" s="355"/>
      <c r="AO76" s="355"/>
      <c r="AP76" s="355"/>
      <c r="AQ76" s="355"/>
      <c r="AR76" s="355"/>
      <c r="AS76" s="355"/>
      <c r="AT76" s="355"/>
      <c r="AU76" s="355"/>
      <c r="AV76" s="355"/>
      <c r="AW76" s="355"/>
      <c r="AX76" s="355"/>
      <c r="AY76" s="355"/>
      <c r="AZ76" s="355"/>
      <c r="BA76" s="320"/>
      <c r="BB76" s="320"/>
      <c r="BC76" s="320"/>
      <c r="BD76" s="320"/>
      <c r="BE76" s="320"/>
      <c r="BF76" s="320"/>
      <c r="BG76" s="320"/>
      <c r="BH76" s="320"/>
      <c r="BI76" s="320"/>
      <c r="BJ76" s="320"/>
      <c r="BK76" s="320"/>
      <c r="BL76" s="320"/>
      <c r="BM76" s="320"/>
    </row>
    <row r="77" spans="1:65" hidden="1" x14ac:dyDescent="0.25">
      <c r="A77" s="320"/>
      <c r="B77" s="320"/>
      <c r="C77" s="320"/>
      <c r="D77" s="320"/>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0"/>
      <c r="BA77" s="320"/>
      <c r="BB77" s="320"/>
      <c r="BC77" s="320"/>
      <c r="BD77" s="320"/>
      <c r="BE77" s="320"/>
      <c r="BF77" s="320"/>
      <c r="BG77" s="320"/>
      <c r="BH77" s="320"/>
      <c r="BI77" s="320"/>
      <c r="BJ77" s="320"/>
      <c r="BK77" s="320"/>
      <c r="BL77" s="320"/>
      <c r="BM77" s="320"/>
    </row>
    <row r="78" spans="1:65" hidden="1" x14ac:dyDescent="0.25">
      <c r="A78" s="320"/>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20"/>
      <c r="BB78" s="320"/>
      <c r="BC78" s="320"/>
      <c r="BD78" s="320"/>
      <c r="BE78" s="320"/>
      <c r="BF78" s="320"/>
      <c r="BG78" s="320"/>
      <c r="BH78" s="320"/>
      <c r="BI78" s="320"/>
      <c r="BJ78" s="320"/>
      <c r="BK78" s="320"/>
      <c r="BL78" s="320"/>
      <c r="BM78" s="320"/>
    </row>
    <row r="79" spans="1:65" hidden="1" x14ac:dyDescent="0.25">
      <c r="A79" s="320"/>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20"/>
      <c r="BB79" s="320"/>
      <c r="BC79" s="320"/>
      <c r="BD79" s="320"/>
      <c r="BE79" s="320"/>
      <c r="BF79" s="320"/>
      <c r="BG79" s="320"/>
      <c r="BH79" s="320"/>
      <c r="BI79" s="320"/>
      <c r="BJ79" s="320"/>
      <c r="BK79" s="320"/>
      <c r="BL79" s="320"/>
      <c r="BM79" s="320"/>
    </row>
    <row r="80" spans="1:65" hidden="1" x14ac:dyDescent="0.25">
      <c r="A80" s="320"/>
      <c r="B80" s="320"/>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row>
    <row r="81" spans="1:65" hidden="1" x14ac:dyDescent="0.25">
      <c r="A81" s="320"/>
      <c r="B81" s="320"/>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20"/>
      <c r="BB81" s="320"/>
      <c r="BC81" s="320"/>
      <c r="BD81" s="320"/>
      <c r="BE81" s="320"/>
      <c r="BF81" s="320"/>
      <c r="BG81" s="320"/>
      <c r="BH81" s="320"/>
      <c r="BI81" s="320"/>
      <c r="BJ81" s="320"/>
      <c r="BK81" s="320"/>
      <c r="BL81" s="320"/>
      <c r="BM81" s="320"/>
    </row>
    <row r="82" spans="1:65" hidden="1" x14ac:dyDescent="0.25">
      <c r="A82" s="320"/>
      <c r="B82" s="320"/>
      <c r="C82" s="320"/>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20"/>
      <c r="BB82" s="320"/>
      <c r="BC82" s="320"/>
      <c r="BD82" s="320"/>
      <c r="BE82" s="320"/>
      <c r="BF82" s="320"/>
      <c r="BG82" s="320"/>
      <c r="BH82" s="320"/>
      <c r="BI82" s="320"/>
      <c r="BJ82" s="320"/>
      <c r="BK82" s="320"/>
      <c r="BL82" s="320"/>
      <c r="BM82" s="320"/>
    </row>
    <row r="83" spans="1:65" hidden="1" x14ac:dyDescent="0.25">
      <c r="A83" s="320"/>
      <c r="B83" s="320"/>
      <c r="C83" s="320"/>
      <c r="D83" s="320"/>
      <c r="E83" s="320"/>
      <c r="F83" s="320"/>
      <c r="G83" s="320"/>
      <c r="H83" s="320"/>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0"/>
      <c r="AZ83" s="320"/>
      <c r="BA83" s="320"/>
      <c r="BB83" s="320"/>
      <c r="BC83" s="320"/>
      <c r="BD83" s="320"/>
      <c r="BE83" s="320"/>
      <c r="BF83" s="320"/>
      <c r="BG83" s="320"/>
      <c r="BH83" s="320"/>
      <c r="BI83" s="320"/>
      <c r="BJ83" s="320"/>
      <c r="BK83" s="320"/>
      <c r="BL83" s="320"/>
      <c r="BM83" s="320"/>
    </row>
    <row r="84" spans="1:65" hidden="1" x14ac:dyDescent="0.25">
      <c r="A84" s="320"/>
      <c r="B84" s="320"/>
      <c r="C84" s="320"/>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0"/>
      <c r="BA84" s="320"/>
      <c r="BB84" s="320"/>
      <c r="BC84" s="320"/>
      <c r="BD84" s="320"/>
      <c r="BE84" s="320"/>
      <c r="BF84" s="320"/>
      <c r="BG84" s="320"/>
      <c r="BH84" s="320"/>
      <c r="BI84" s="320"/>
      <c r="BJ84" s="320"/>
      <c r="BK84" s="320"/>
      <c r="BL84" s="320"/>
      <c r="BM84" s="320"/>
    </row>
    <row r="85" spans="1:65" hidden="1" x14ac:dyDescent="0.25">
      <c r="A85" s="320"/>
      <c r="B85" s="320"/>
      <c r="C85" s="320"/>
      <c r="D85" s="320"/>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0"/>
      <c r="BA85" s="320"/>
      <c r="BB85" s="320"/>
      <c r="BC85" s="320"/>
      <c r="BD85" s="320"/>
      <c r="BE85" s="320"/>
      <c r="BF85" s="320"/>
      <c r="BG85" s="320"/>
      <c r="BH85" s="320"/>
      <c r="BI85" s="320"/>
      <c r="BJ85" s="320"/>
      <c r="BK85" s="320"/>
      <c r="BL85" s="320"/>
      <c r="BM85" s="320"/>
    </row>
    <row r="86" spans="1:65" hidden="1" x14ac:dyDescent="0.25">
      <c r="A86" s="320"/>
      <c r="B86" s="320"/>
      <c r="C86" s="320"/>
      <c r="D86" s="320"/>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0"/>
      <c r="BA86" s="320"/>
      <c r="BB86" s="320"/>
      <c r="BC86" s="320"/>
      <c r="BD86" s="320"/>
      <c r="BE86" s="320"/>
      <c r="BF86" s="320"/>
      <c r="BG86" s="320"/>
      <c r="BH86" s="320"/>
      <c r="BI86" s="320"/>
      <c r="BJ86" s="320"/>
      <c r="BK86" s="320"/>
      <c r="BL86" s="320"/>
      <c r="BM86" s="320"/>
    </row>
    <row r="87" spans="1:65" hidden="1" x14ac:dyDescent="0.25">
      <c r="A87" s="320"/>
      <c r="B87" s="320"/>
      <c r="C87" s="320"/>
      <c r="D87" s="320"/>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320"/>
      <c r="AW87" s="320"/>
      <c r="AX87" s="320"/>
      <c r="AY87" s="320"/>
      <c r="AZ87" s="320"/>
      <c r="BA87" s="320"/>
      <c r="BB87" s="320"/>
      <c r="BC87" s="320"/>
      <c r="BD87" s="320"/>
      <c r="BE87" s="320"/>
      <c r="BF87" s="320"/>
      <c r="BG87" s="320"/>
      <c r="BH87" s="320"/>
      <c r="BI87" s="320"/>
      <c r="BJ87" s="320"/>
      <c r="BK87" s="320"/>
      <c r="BL87" s="320"/>
      <c r="BM87" s="320"/>
    </row>
    <row r="88" spans="1:65" hidden="1" x14ac:dyDescent="0.25">
      <c r="A88" s="320"/>
      <c r="B88" s="320"/>
      <c r="C88" s="320"/>
      <c r="D88" s="320"/>
      <c r="E88" s="320"/>
      <c r="F88" s="320"/>
      <c r="G88" s="320"/>
      <c r="H88" s="320"/>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c r="AN88" s="320"/>
      <c r="AO88" s="320"/>
      <c r="AP88" s="320"/>
      <c r="AQ88" s="320"/>
      <c r="AR88" s="320"/>
      <c r="AS88" s="320"/>
      <c r="AT88" s="320"/>
      <c r="AU88" s="320"/>
      <c r="AV88" s="320"/>
      <c r="AW88" s="320"/>
      <c r="AX88" s="320"/>
      <c r="AY88" s="320"/>
      <c r="AZ88" s="320"/>
      <c r="BA88" s="320"/>
      <c r="BB88" s="320"/>
      <c r="BC88" s="320"/>
      <c r="BD88" s="320"/>
      <c r="BE88" s="320"/>
      <c r="BF88" s="320"/>
      <c r="BG88" s="320"/>
      <c r="BH88" s="320"/>
      <c r="BI88" s="320"/>
      <c r="BJ88" s="320"/>
      <c r="BK88" s="320"/>
      <c r="BL88" s="320"/>
      <c r="BM88" s="320"/>
    </row>
    <row r="89" spans="1:65" hidden="1" x14ac:dyDescent="0.25">
      <c r="A89" s="320"/>
      <c r="B89" s="320"/>
      <c r="C89" s="320"/>
      <c r="D89" s="320"/>
      <c r="E89" s="320"/>
      <c r="F89" s="320"/>
      <c r="G89" s="320"/>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20"/>
      <c r="BB89" s="320"/>
      <c r="BC89" s="320"/>
      <c r="BD89" s="320"/>
      <c r="BE89" s="320"/>
      <c r="BF89" s="320"/>
      <c r="BG89" s="320"/>
      <c r="BH89" s="320"/>
      <c r="BI89" s="320"/>
      <c r="BJ89" s="320"/>
      <c r="BK89" s="320"/>
      <c r="BL89" s="320"/>
      <c r="BM89" s="320"/>
    </row>
    <row r="90" spans="1:65" hidden="1" x14ac:dyDescent="0.25">
      <c r="A90" s="320"/>
      <c r="B90" s="320"/>
      <c r="C90" s="320"/>
      <c r="D90" s="320"/>
      <c r="E90" s="320"/>
      <c r="F90" s="320"/>
      <c r="G90" s="320"/>
      <c r="H90" s="320"/>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20"/>
      <c r="BB90" s="320"/>
      <c r="BC90" s="320"/>
      <c r="BD90" s="320"/>
      <c r="BE90" s="320"/>
      <c r="BF90" s="320"/>
      <c r="BG90" s="320"/>
      <c r="BH90" s="320"/>
      <c r="BI90" s="320"/>
      <c r="BJ90" s="320"/>
      <c r="BK90" s="320"/>
      <c r="BL90" s="320"/>
      <c r="BM90" s="320"/>
    </row>
    <row r="91" spans="1:65" hidden="1" x14ac:dyDescent="0.25">
      <c r="A91" s="320"/>
      <c r="B91" s="320"/>
      <c r="C91" s="320"/>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0"/>
      <c r="BA91" s="320"/>
      <c r="BB91" s="320"/>
      <c r="BC91" s="320"/>
      <c r="BD91" s="320"/>
      <c r="BE91" s="320"/>
      <c r="BF91" s="320"/>
      <c r="BG91" s="320"/>
      <c r="BH91" s="320"/>
      <c r="BI91" s="320"/>
      <c r="BJ91" s="320"/>
      <c r="BK91" s="320"/>
      <c r="BL91" s="320"/>
      <c r="BM91" s="320"/>
    </row>
    <row r="92" spans="1:65" hidden="1" x14ac:dyDescent="0.25">
      <c r="A92" s="320"/>
      <c r="B92" s="320"/>
      <c r="C92" s="320"/>
      <c r="D92" s="320"/>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0"/>
      <c r="AS92" s="320"/>
      <c r="AT92" s="320"/>
      <c r="AU92" s="320"/>
      <c r="AV92" s="320"/>
      <c r="AW92" s="320"/>
      <c r="AX92" s="320"/>
      <c r="AY92" s="320"/>
      <c r="AZ92" s="320"/>
      <c r="BA92" s="320"/>
      <c r="BB92" s="320"/>
      <c r="BC92" s="320"/>
      <c r="BD92" s="320"/>
      <c r="BE92" s="320"/>
      <c r="BF92" s="320"/>
      <c r="BG92" s="320"/>
      <c r="BH92" s="320"/>
      <c r="BI92" s="320"/>
      <c r="BJ92" s="320"/>
      <c r="BK92" s="320"/>
      <c r="BL92" s="320"/>
      <c r="BM92" s="320"/>
    </row>
    <row r="93" spans="1:65" hidden="1" x14ac:dyDescent="0.25">
      <c r="A93" s="320"/>
      <c r="B93" s="320"/>
      <c r="C93" s="320"/>
      <c r="D93" s="320"/>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0"/>
      <c r="AN93" s="320"/>
      <c r="AO93" s="320"/>
      <c r="AP93" s="320"/>
      <c r="AQ93" s="320"/>
      <c r="AR93" s="320"/>
      <c r="AS93" s="320"/>
      <c r="AT93" s="320"/>
      <c r="AU93" s="320"/>
      <c r="AV93" s="320"/>
      <c r="AW93" s="320"/>
      <c r="AX93" s="320"/>
      <c r="AY93" s="320"/>
      <c r="AZ93" s="320"/>
      <c r="BA93" s="320"/>
      <c r="BB93" s="320"/>
      <c r="BC93" s="320"/>
      <c r="BD93" s="320"/>
      <c r="BE93" s="320"/>
      <c r="BF93" s="320"/>
      <c r="BG93" s="320"/>
      <c r="BH93" s="320"/>
      <c r="BI93" s="320"/>
      <c r="BJ93" s="320"/>
      <c r="BK93" s="320"/>
      <c r="BL93" s="320"/>
      <c r="BM93" s="320"/>
    </row>
    <row r="94" spans="1:65" hidden="1" x14ac:dyDescent="0.25">
      <c r="A94" s="320"/>
      <c r="B94" s="320"/>
      <c r="C94" s="320"/>
      <c r="D94" s="320"/>
      <c r="E94" s="320"/>
      <c r="F94" s="320"/>
      <c r="G94" s="320"/>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0"/>
      <c r="AZ94" s="320"/>
      <c r="BA94" s="320"/>
      <c r="BB94" s="320"/>
      <c r="BC94" s="320"/>
      <c r="BD94" s="320"/>
      <c r="BE94" s="320"/>
      <c r="BF94" s="320"/>
      <c r="BG94" s="320"/>
      <c r="BH94" s="320"/>
      <c r="BI94" s="320"/>
      <c r="BJ94" s="320"/>
      <c r="BK94" s="320"/>
      <c r="BL94" s="320"/>
      <c r="BM94" s="320"/>
    </row>
    <row r="95" spans="1:65" hidden="1" x14ac:dyDescent="0.25">
      <c r="A95" s="320"/>
      <c r="B95" s="320"/>
      <c r="C95" s="320"/>
      <c r="D95" s="320"/>
      <c r="E95" s="320"/>
      <c r="F95" s="320"/>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0"/>
      <c r="AZ95" s="320"/>
      <c r="BA95" s="320"/>
      <c r="BB95" s="320"/>
      <c r="BC95" s="320"/>
      <c r="BD95" s="320"/>
      <c r="BE95" s="320"/>
      <c r="BF95" s="320"/>
      <c r="BG95" s="320"/>
      <c r="BH95" s="320"/>
      <c r="BI95" s="320"/>
      <c r="BJ95" s="320"/>
      <c r="BK95" s="320"/>
      <c r="BL95" s="320"/>
      <c r="BM95" s="320"/>
    </row>
    <row r="96" spans="1:65" hidden="1" x14ac:dyDescent="0.25">
      <c r="A96" s="320"/>
      <c r="B96" s="320"/>
      <c r="C96" s="320"/>
      <c r="D96" s="320"/>
      <c r="E96" s="320"/>
      <c r="F96" s="320"/>
      <c r="G96" s="320"/>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c r="AK96" s="320"/>
      <c r="AL96" s="320"/>
      <c r="AM96" s="320"/>
      <c r="AN96" s="320"/>
      <c r="AO96" s="320"/>
      <c r="AP96" s="320"/>
      <c r="AQ96" s="320"/>
      <c r="AR96" s="320"/>
      <c r="AS96" s="320"/>
      <c r="AT96" s="320"/>
      <c r="AU96" s="320"/>
      <c r="AV96" s="320"/>
      <c r="AW96" s="320"/>
      <c r="AX96" s="320"/>
      <c r="AY96" s="320"/>
      <c r="AZ96" s="320"/>
      <c r="BA96" s="320"/>
      <c r="BB96" s="320"/>
      <c r="BC96" s="320"/>
      <c r="BD96" s="320"/>
      <c r="BE96" s="320"/>
      <c r="BF96" s="320"/>
      <c r="BG96" s="320"/>
      <c r="BH96" s="320"/>
      <c r="BI96" s="320"/>
      <c r="BJ96" s="320"/>
      <c r="BK96" s="320"/>
      <c r="BL96" s="320"/>
      <c r="BM96" s="320"/>
    </row>
    <row r="97" spans="1:65" hidden="1" x14ac:dyDescent="0.25">
      <c r="A97" s="320"/>
      <c r="B97" s="320"/>
      <c r="C97" s="320"/>
      <c r="D97" s="320"/>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0"/>
      <c r="AZ97" s="320"/>
      <c r="BA97" s="320"/>
      <c r="BB97" s="320"/>
      <c r="BC97" s="320"/>
      <c r="BD97" s="320"/>
      <c r="BE97" s="320"/>
      <c r="BF97" s="320"/>
      <c r="BG97" s="320"/>
      <c r="BH97" s="320"/>
      <c r="BI97" s="320"/>
      <c r="BJ97" s="320"/>
      <c r="BK97" s="320"/>
      <c r="BL97" s="320"/>
      <c r="BM97" s="320"/>
    </row>
    <row r="98" spans="1:65" hidden="1" x14ac:dyDescent="0.25">
      <c r="A98" s="320"/>
      <c r="B98" s="320"/>
      <c r="C98" s="320"/>
      <c r="D98" s="320"/>
      <c r="E98" s="320"/>
      <c r="F98" s="320"/>
      <c r="G98" s="320"/>
      <c r="H98" s="320"/>
      <c r="I98" s="320"/>
      <c r="J98" s="320"/>
      <c r="K98" s="320"/>
      <c r="L98" s="320"/>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c r="AK98" s="320"/>
      <c r="AL98" s="320"/>
      <c r="AM98" s="320"/>
      <c r="AN98" s="320"/>
      <c r="AO98" s="320"/>
      <c r="AP98" s="320"/>
      <c r="AQ98" s="320"/>
      <c r="AR98" s="320"/>
      <c r="AS98" s="320"/>
      <c r="AT98" s="320"/>
      <c r="AU98" s="320"/>
      <c r="AV98" s="320"/>
      <c r="AW98" s="320"/>
      <c r="AX98" s="320"/>
      <c r="AY98" s="320"/>
      <c r="AZ98" s="320"/>
      <c r="BA98" s="320"/>
      <c r="BB98" s="320"/>
      <c r="BC98" s="320"/>
      <c r="BD98" s="320"/>
      <c r="BE98" s="320"/>
      <c r="BF98" s="320"/>
      <c r="BG98" s="320"/>
      <c r="BH98" s="320"/>
      <c r="BI98" s="320"/>
      <c r="BJ98" s="320"/>
      <c r="BK98" s="320"/>
      <c r="BL98" s="320"/>
      <c r="BM98" s="320"/>
    </row>
    <row r="99" spans="1:65" hidden="1" x14ac:dyDescent="0.25">
      <c r="A99" s="320"/>
      <c r="B99" s="320"/>
      <c r="C99" s="320"/>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c r="AB99" s="320"/>
      <c r="AC99" s="320"/>
      <c r="AD99" s="320"/>
      <c r="AE99" s="320"/>
      <c r="AF99" s="320"/>
      <c r="AG99" s="320"/>
      <c r="AH99" s="320"/>
      <c r="AI99" s="320"/>
      <c r="AJ99" s="320"/>
      <c r="AK99" s="320"/>
      <c r="AL99" s="320"/>
      <c r="AM99" s="320"/>
      <c r="AN99" s="320"/>
      <c r="AO99" s="320"/>
      <c r="AP99" s="320"/>
      <c r="AQ99" s="320"/>
      <c r="AR99" s="320"/>
      <c r="AS99" s="320"/>
      <c r="AT99" s="320"/>
      <c r="AU99" s="320"/>
      <c r="AV99" s="320"/>
      <c r="AW99" s="320"/>
      <c r="AX99" s="320"/>
      <c r="AY99" s="320"/>
      <c r="AZ99" s="320"/>
      <c r="BA99" s="320"/>
      <c r="BB99" s="320"/>
      <c r="BC99" s="320"/>
      <c r="BD99" s="320"/>
      <c r="BE99" s="320"/>
      <c r="BF99" s="320"/>
      <c r="BG99" s="320"/>
      <c r="BH99" s="320"/>
      <c r="BI99" s="320"/>
      <c r="BJ99" s="320"/>
      <c r="BK99" s="320"/>
      <c r="BL99" s="320"/>
      <c r="BM99" s="320"/>
    </row>
    <row r="100" spans="1:65" hidden="1" x14ac:dyDescent="0.25">
      <c r="A100" s="320"/>
      <c r="B100" s="320"/>
      <c r="C100" s="320"/>
      <c r="D100" s="320"/>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320"/>
      <c r="AP100" s="320"/>
      <c r="AQ100" s="320"/>
      <c r="AR100" s="320"/>
      <c r="AS100" s="320"/>
      <c r="AT100" s="320"/>
      <c r="AU100" s="320"/>
      <c r="AV100" s="320"/>
      <c r="AW100" s="320"/>
      <c r="AX100" s="320"/>
      <c r="AY100" s="320"/>
      <c r="AZ100" s="320"/>
      <c r="BA100" s="320"/>
      <c r="BB100" s="320"/>
      <c r="BC100" s="320"/>
      <c r="BD100" s="320"/>
      <c r="BE100" s="320"/>
      <c r="BF100" s="320"/>
      <c r="BG100" s="320"/>
      <c r="BH100" s="320"/>
      <c r="BI100" s="320"/>
      <c r="BJ100" s="320"/>
      <c r="BK100" s="320"/>
      <c r="BL100" s="320"/>
      <c r="BM100" s="320"/>
    </row>
    <row r="101" spans="1:65" hidden="1" x14ac:dyDescent="0.25">
      <c r="A101" s="320"/>
      <c r="B101" s="320"/>
      <c r="C101" s="320"/>
      <c r="D101" s="320"/>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320"/>
      <c r="AP101" s="320"/>
      <c r="AQ101" s="320"/>
      <c r="AR101" s="320"/>
      <c r="AS101" s="320"/>
      <c r="AT101" s="320"/>
      <c r="AU101" s="320"/>
      <c r="AV101" s="320"/>
      <c r="AW101" s="320"/>
      <c r="AX101" s="320"/>
      <c r="AY101" s="320"/>
      <c r="AZ101" s="320"/>
      <c r="BA101" s="320"/>
      <c r="BB101" s="320"/>
      <c r="BC101" s="320"/>
      <c r="BD101" s="320"/>
      <c r="BE101" s="320"/>
      <c r="BF101" s="320"/>
      <c r="BG101" s="320"/>
      <c r="BH101" s="320"/>
      <c r="BI101" s="320"/>
      <c r="BJ101" s="320"/>
      <c r="BK101" s="320"/>
      <c r="BL101" s="320"/>
      <c r="BM101" s="320"/>
    </row>
    <row r="102" spans="1:65" hidden="1" x14ac:dyDescent="0.25">
      <c r="A102" s="320"/>
      <c r="B102" s="320"/>
      <c r="C102" s="320"/>
      <c r="D102" s="320"/>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0"/>
      <c r="AP102" s="320"/>
      <c r="AQ102" s="320"/>
      <c r="AR102" s="320"/>
      <c r="AS102" s="320"/>
      <c r="AT102" s="320"/>
      <c r="AU102" s="320"/>
      <c r="AV102" s="320"/>
      <c r="AW102" s="320"/>
      <c r="AX102" s="320"/>
      <c r="AY102" s="320"/>
      <c r="AZ102" s="320"/>
      <c r="BA102" s="320"/>
      <c r="BB102" s="320"/>
      <c r="BC102" s="320"/>
      <c r="BD102" s="320"/>
      <c r="BE102" s="320"/>
      <c r="BF102" s="320"/>
      <c r="BG102" s="320"/>
      <c r="BH102" s="320"/>
      <c r="BI102" s="320"/>
      <c r="BJ102" s="320"/>
      <c r="BK102" s="320"/>
      <c r="BL102" s="320"/>
      <c r="BM102" s="320"/>
    </row>
    <row r="103" spans="1:65" hidden="1" x14ac:dyDescent="0.25">
      <c r="A103" s="320"/>
      <c r="B103" s="320"/>
      <c r="C103" s="320"/>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0"/>
      <c r="AZ103" s="320"/>
      <c r="BA103" s="320"/>
      <c r="BB103" s="320"/>
      <c r="BC103" s="320"/>
      <c r="BD103" s="320"/>
      <c r="BE103" s="320"/>
      <c r="BF103" s="320"/>
      <c r="BG103" s="320"/>
      <c r="BH103" s="320"/>
      <c r="BI103" s="320"/>
      <c r="BJ103" s="320"/>
      <c r="BK103" s="320"/>
      <c r="BL103" s="320"/>
      <c r="BM103" s="320"/>
    </row>
    <row r="104" spans="1:65" hidden="1" x14ac:dyDescent="0.25">
      <c r="A104" s="320"/>
      <c r="B104" s="320"/>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0"/>
      <c r="BA104" s="320"/>
      <c r="BB104" s="320"/>
      <c r="BC104" s="320"/>
      <c r="BD104" s="320"/>
      <c r="BE104" s="320"/>
      <c r="BF104" s="320"/>
      <c r="BG104" s="320"/>
      <c r="BH104" s="320"/>
      <c r="BI104" s="320"/>
      <c r="BJ104" s="320"/>
      <c r="BK104" s="320"/>
      <c r="BL104" s="320"/>
      <c r="BM104" s="320"/>
    </row>
    <row r="105" spans="1:65" hidden="1" x14ac:dyDescent="0.25">
      <c r="A105" s="320"/>
      <c r="B105" s="320"/>
      <c r="C105" s="320"/>
      <c r="D105" s="320"/>
      <c r="E105" s="320"/>
      <c r="F105" s="320"/>
      <c r="G105" s="320"/>
      <c r="H105" s="320"/>
      <c r="I105" s="320"/>
      <c r="J105" s="320"/>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c r="AG105" s="320"/>
      <c r="AH105" s="320"/>
      <c r="AI105" s="320"/>
      <c r="AJ105" s="320"/>
      <c r="AK105" s="320"/>
      <c r="AL105" s="320"/>
      <c r="AM105" s="320"/>
      <c r="AN105" s="320"/>
      <c r="AO105" s="320"/>
      <c r="AP105" s="320"/>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row>
    <row r="106" spans="1:65" hidden="1" x14ac:dyDescent="0.25">
      <c r="A106" s="320"/>
      <c r="B106" s="320"/>
      <c r="C106" s="320"/>
      <c r="D106" s="320"/>
      <c r="E106" s="320"/>
      <c r="F106" s="320"/>
      <c r="G106" s="320"/>
      <c r="H106" s="320"/>
      <c r="I106" s="320"/>
      <c r="J106" s="320"/>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0"/>
      <c r="AJ106" s="320"/>
      <c r="AK106" s="320"/>
      <c r="AL106" s="320"/>
      <c r="AM106" s="320"/>
      <c r="AN106" s="320"/>
      <c r="AO106" s="320"/>
      <c r="AP106" s="320"/>
      <c r="AQ106" s="320"/>
      <c r="AR106" s="320"/>
      <c r="AS106" s="320"/>
      <c r="AT106" s="320"/>
      <c r="AU106" s="320"/>
      <c r="AV106" s="320"/>
      <c r="AW106" s="320"/>
      <c r="AX106" s="320"/>
      <c r="AY106" s="320"/>
      <c r="AZ106" s="320"/>
      <c r="BA106" s="320"/>
      <c r="BB106" s="320"/>
      <c r="BC106" s="320"/>
      <c r="BD106" s="320"/>
      <c r="BE106" s="320"/>
      <c r="BF106" s="320"/>
      <c r="BG106" s="320"/>
      <c r="BH106" s="320"/>
      <c r="BI106" s="320"/>
      <c r="BJ106" s="320"/>
      <c r="BK106" s="320"/>
      <c r="BL106" s="320"/>
      <c r="BM106" s="320"/>
    </row>
    <row r="107" spans="1:65" hidden="1" x14ac:dyDescent="0.25">
      <c r="A107" s="320"/>
      <c r="B107" s="320"/>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row>
    <row r="108" spans="1:65" hidden="1" x14ac:dyDescent="0.25">
      <c r="A108" s="320"/>
      <c r="B108" s="320"/>
      <c r="C108" s="320"/>
      <c r="D108" s="320"/>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320"/>
      <c r="AM108" s="320"/>
      <c r="AN108" s="320"/>
      <c r="AO108" s="320"/>
      <c r="AP108" s="320"/>
      <c r="AQ108" s="320"/>
      <c r="AR108" s="320"/>
      <c r="AS108" s="320"/>
      <c r="AT108" s="320"/>
      <c r="AU108" s="320"/>
      <c r="AV108" s="320"/>
      <c r="AW108" s="320"/>
      <c r="AX108" s="320"/>
      <c r="AY108" s="320"/>
      <c r="AZ108" s="320"/>
      <c r="BA108" s="320"/>
      <c r="BB108" s="320"/>
      <c r="BC108" s="320"/>
      <c r="BD108" s="320"/>
      <c r="BE108" s="320"/>
      <c r="BF108" s="320"/>
      <c r="BG108" s="320"/>
      <c r="BH108" s="320"/>
      <c r="BI108" s="320"/>
      <c r="BJ108" s="320"/>
      <c r="BK108" s="320"/>
      <c r="BL108" s="320"/>
      <c r="BM108" s="320"/>
    </row>
    <row r="109" spans="1:65" hidden="1" x14ac:dyDescent="0.25">
      <c r="A109" s="320"/>
      <c r="B109" s="320"/>
      <c r="C109" s="320"/>
      <c r="D109" s="320"/>
      <c r="E109" s="320"/>
      <c r="F109" s="320"/>
      <c r="G109" s="320"/>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20"/>
      <c r="AL109" s="320"/>
      <c r="AM109" s="320"/>
      <c r="AN109" s="320"/>
      <c r="AO109" s="320"/>
      <c r="AP109" s="320"/>
      <c r="AQ109" s="320"/>
      <c r="AR109" s="320"/>
      <c r="AS109" s="320"/>
      <c r="AT109" s="320"/>
      <c r="AU109" s="320"/>
      <c r="AV109" s="320"/>
      <c r="AW109" s="320"/>
      <c r="AX109" s="320"/>
      <c r="AY109" s="320"/>
      <c r="AZ109" s="320"/>
      <c r="BA109" s="320"/>
      <c r="BB109" s="320"/>
      <c r="BC109" s="320"/>
      <c r="BD109" s="320"/>
      <c r="BE109" s="320"/>
      <c r="BF109" s="320"/>
      <c r="BG109" s="320"/>
      <c r="BH109" s="320"/>
      <c r="BI109" s="320"/>
      <c r="BJ109" s="320"/>
      <c r="BK109" s="320"/>
      <c r="BL109" s="320"/>
      <c r="BM109" s="320"/>
    </row>
    <row r="110" spans="1:65" hidden="1" x14ac:dyDescent="0.25">
      <c r="A110" s="320"/>
      <c r="B110" s="320"/>
      <c r="C110" s="320"/>
      <c r="D110" s="320"/>
      <c r="E110" s="320"/>
      <c r="F110" s="320"/>
      <c r="G110" s="320"/>
      <c r="H110" s="320"/>
      <c r="I110" s="320"/>
      <c r="J110" s="320"/>
      <c r="K110" s="320"/>
      <c r="L110" s="320"/>
      <c r="M110" s="320"/>
      <c r="N110" s="320"/>
      <c r="O110" s="320"/>
      <c r="P110" s="320"/>
      <c r="Q110" s="320"/>
      <c r="R110" s="320"/>
      <c r="S110" s="320"/>
      <c r="T110" s="320"/>
      <c r="U110" s="320"/>
      <c r="V110" s="320"/>
      <c r="W110" s="320"/>
      <c r="X110" s="320"/>
      <c r="Y110" s="320"/>
      <c r="Z110" s="320"/>
      <c r="AA110" s="320"/>
      <c r="AB110" s="320"/>
      <c r="AC110" s="320"/>
      <c r="AD110" s="320"/>
      <c r="AE110" s="320"/>
      <c r="AF110" s="320"/>
      <c r="AG110" s="320"/>
      <c r="AH110" s="320"/>
      <c r="AI110" s="320"/>
      <c r="AJ110" s="320"/>
      <c r="AK110" s="320"/>
      <c r="AL110" s="320"/>
      <c r="AM110" s="320"/>
      <c r="AN110" s="320"/>
      <c r="AO110" s="320"/>
      <c r="AP110" s="320"/>
      <c r="AQ110" s="320"/>
      <c r="AR110" s="320"/>
      <c r="AS110" s="320"/>
      <c r="AT110" s="320"/>
      <c r="AU110" s="320"/>
      <c r="AV110" s="320"/>
      <c r="AW110" s="320"/>
      <c r="AX110" s="320"/>
      <c r="AY110" s="320"/>
      <c r="AZ110" s="320"/>
      <c r="BA110" s="320"/>
      <c r="BB110" s="320"/>
      <c r="BC110" s="320"/>
      <c r="BD110" s="320"/>
      <c r="BE110" s="320"/>
      <c r="BF110" s="320"/>
      <c r="BG110" s="320"/>
      <c r="BH110" s="320"/>
      <c r="BI110" s="320"/>
      <c r="BJ110" s="320"/>
      <c r="BK110" s="320"/>
      <c r="BL110" s="320"/>
      <c r="BM110" s="320"/>
    </row>
    <row r="111" spans="1:65" hidden="1" x14ac:dyDescent="0.25">
      <c r="A111" s="320"/>
      <c r="B111" s="320"/>
      <c r="C111" s="320"/>
      <c r="D111" s="320"/>
      <c r="E111" s="320"/>
      <c r="F111" s="320"/>
      <c r="G111" s="320"/>
      <c r="H111" s="320"/>
      <c r="I111" s="320"/>
      <c r="J111" s="320"/>
      <c r="K111" s="320"/>
      <c r="L111" s="320"/>
      <c r="M111" s="320"/>
      <c r="N111" s="320"/>
      <c r="O111" s="320"/>
      <c r="P111" s="320"/>
      <c r="Q111" s="320"/>
      <c r="R111" s="320"/>
      <c r="S111" s="320"/>
      <c r="T111" s="320"/>
      <c r="U111" s="320"/>
      <c r="V111" s="320"/>
      <c r="W111" s="320"/>
      <c r="X111" s="320"/>
      <c r="Y111" s="320"/>
      <c r="Z111" s="320"/>
      <c r="AA111" s="320"/>
      <c r="AB111" s="320"/>
      <c r="AC111" s="320"/>
      <c r="AD111" s="320"/>
      <c r="AE111" s="320"/>
      <c r="AF111" s="320"/>
      <c r="AG111" s="320"/>
      <c r="AH111" s="320"/>
      <c r="AI111" s="320"/>
      <c r="AJ111" s="320"/>
      <c r="AK111" s="320"/>
      <c r="AL111" s="320"/>
      <c r="AM111" s="320"/>
      <c r="AN111" s="320"/>
      <c r="AO111" s="320"/>
      <c r="AP111" s="320"/>
      <c r="AQ111" s="320"/>
      <c r="AR111" s="320"/>
      <c r="AS111" s="320"/>
      <c r="AT111" s="320"/>
      <c r="AU111" s="320"/>
      <c r="AV111" s="320"/>
      <c r="AW111" s="320"/>
      <c r="AX111" s="320"/>
      <c r="AY111" s="320"/>
      <c r="AZ111" s="320"/>
      <c r="BA111" s="320"/>
      <c r="BB111" s="320"/>
      <c r="BC111" s="320"/>
      <c r="BD111" s="320"/>
      <c r="BE111" s="320"/>
      <c r="BF111" s="320"/>
      <c r="BG111" s="320"/>
      <c r="BH111" s="320"/>
      <c r="BI111" s="320"/>
      <c r="BJ111" s="320"/>
      <c r="BK111" s="320"/>
      <c r="BL111" s="320"/>
      <c r="BM111" s="320"/>
    </row>
    <row r="112" spans="1:65" hidden="1" x14ac:dyDescent="0.25">
      <c r="A112" s="320"/>
      <c r="B112" s="320"/>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0"/>
      <c r="BJ112" s="320"/>
      <c r="BK112" s="320"/>
      <c r="BL112" s="320"/>
      <c r="BM112" s="320"/>
    </row>
    <row r="113" spans="1:65" hidden="1" x14ac:dyDescent="0.25">
      <c r="A113" s="320"/>
      <c r="B113" s="320"/>
      <c r="C113" s="320"/>
      <c r="D113" s="320"/>
      <c r="E113" s="320"/>
      <c r="F113" s="320"/>
      <c r="G113" s="320"/>
      <c r="H113" s="320"/>
      <c r="I113" s="320"/>
      <c r="J113" s="320"/>
      <c r="K113" s="320"/>
      <c r="L113" s="320"/>
      <c r="M113" s="320"/>
      <c r="N113" s="320"/>
      <c r="O113" s="320"/>
      <c r="P113" s="320"/>
      <c r="Q113" s="320"/>
      <c r="R113" s="320"/>
      <c r="S113" s="320"/>
      <c r="T113" s="320"/>
      <c r="U113" s="320"/>
      <c r="V113" s="320"/>
      <c r="W113" s="320"/>
      <c r="X113" s="320"/>
      <c r="Y113" s="320"/>
      <c r="Z113" s="320"/>
      <c r="AA113" s="320"/>
      <c r="AB113" s="320"/>
      <c r="AC113" s="320"/>
      <c r="AD113" s="320"/>
      <c r="AE113" s="320"/>
      <c r="AF113" s="320"/>
      <c r="AG113" s="320"/>
      <c r="AH113" s="320"/>
      <c r="AI113" s="320"/>
      <c r="AJ113" s="320"/>
      <c r="AK113" s="320"/>
      <c r="AL113" s="320"/>
      <c r="AM113" s="320"/>
      <c r="AN113" s="320"/>
      <c r="AO113" s="320"/>
      <c r="AP113" s="320"/>
      <c r="AQ113" s="320"/>
      <c r="AR113" s="320"/>
      <c r="AS113" s="320"/>
      <c r="AT113" s="320"/>
      <c r="AU113" s="320"/>
      <c r="AV113" s="320"/>
      <c r="AW113" s="320"/>
      <c r="AX113" s="320"/>
      <c r="AY113" s="320"/>
      <c r="AZ113" s="320"/>
      <c r="BA113" s="320"/>
      <c r="BB113" s="320"/>
      <c r="BC113" s="320"/>
      <c r="BD113" s="320"/>
      <c r="BE113" s="320"/>
      <c r="BF113" s="320"/>
      <c r="BG113" s="320"/>
      <c r="BH113" s="320"/>
      <c r="BI113" s="320"/>
      <c r="BJ113" s="320"/>
      <c r="BK113" s="320"/>
      <c r="BL113" s="320"/>
      <c r="BM113" s="320"/>
    </row>
    <row r="114" spans="1:65" hidden="1" x14ac:dyDescent="0.25">
      <c r="A114" s="320"/>
      <c r="B114" s="320"/>
      <c r="C114" s="320"/>
      <c r="D114" s="320"/>
      <c r="E114" s="320"/>
      <c r="F114" s="320"/>
      <c r="G114" s="320"/>
      <c r="H114" s="320"/>
      <c r="I114" s="320"/>
      <c r="J114" s="320"/>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c r="AG114" s="320"/>
      <c r="AH114" s="320"/>
      <c r="AI114" s="320"/>
      <c r="AJ114" s="320"/>
      <c r="AK114" s="320"/>
      <c r="AL114" s="320"/>
      <c r="AM114" s="320"/>
      <c r="AN114" s="320"/>
      <c r="AO114" s="320"/>
      <c r="AP114" s="320"/>
      <c r="AQ114" s="320"/>
      <c r="AR114" s="320"/>
      <c r="AS114" s="320"/>
      <c r="AT114" s="320"/>
      <c r="AU114" s="320"/>
      <c r="AV114" s="320"/>
      <c r="AW114" s="320"/>
      <c r="AX114" s="320"/>
      <c r="AY114" s="320"/>
      <c r="AZ114" s="320"/>
      <c r="BA114" s="320"/>
      <c r="BB114" s="320"/>
      <c r="BC114" s="320"/>
      <c r="BD114" s="320"/>
      <c r="BE114" s="320"/>
      <c r="BF114" s="320"/>
      <c r="BG114" s="320"/>
      <c r="BH114" s="320"/>
      <c r="BI114" s="320"/>
      <c r="BJ114" s="320"/>
      <c r="BK114" s="320"/>
      <c r="BL114" s="320"/>
      <c r="BM114" s="320"/>
    </row>
    <row r="115" spans="1:65" hidden="1" x14ac:dyDescent="0.25">
      <c r="A115" s="320"/>
      <c r="B115" s="320"/>
      <c r="C115" s="320"/>
      <c r="D115" s="320"/>
      <c r="E115" s="320"/>
      <c r="F115" s="320"/>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0"/>
      <c r="AT115" s="320"/>
      <c r="AU115" s="320"/>
      <c r="AV115" s="320"/>
      <c r="AW115" s="320"/>
      <c r="AX115" s="320"/>
      <c r="AY115" s="320"/>
      <c r="AZ115" s="320"/>
      <c r="BA115" s="320"/>
      <c r="BB115" s="320"/>
      <c r="BC115" s="320"/>
      <c r="BD115" s="320"/>
      <c r="BE115" s="320"/>
      <c r="BF115" s="320"/>
      <c r="BG115" s="320"/>
      <c r="BH115" s="320"/>
      <c r="BI115" s="320"/>
      <c r="BJ115" s="320"/>
      <c r="BK115" s="320"/>
      <c r="BL115" s="320"/>
      <c r="BM115" s="320"/>
    </row>
    <row r="116" spans="1:65" hidden="1" x14ac:dyDescent="0.25">
      <c r="A116" s="320"/>
      <c r="B116" s="320"/>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c r="AJ116" s="320"/>
      <c r="AK116" s="320"/>
      <c r="AL116" s="320"/>
      <c r="AM116" s="320"/>
      <c r="AN116" s="320"/>
      <c r="AO116" s="320"/>
      <c r="AP116" s="320"/>
      <c r="AQ116" s="320"/>
      <c r="AR116" s="320"/>
      <c r="AS116" s="320"/>
      <c r="AT116" s="320"/>
      <c r="AU116" s="320"/>
      <c r="AV116" s="320"/>
      <c r="AW116" s="320"/>
      <c r="AX116" s="320"/>
      <c r="AY116" s="320"/>
      <c r="AZ116" s="320"/>
      <c r="BA116" s="320"/>
      <c r="BB116" s="320"/>
      <c r="BC116" s="320"/>
      <c r="BD116" s="320"/>
      <c r="BE116" s="320"/>
      <c r="BF116" s="320"/>
      <c r="BG116" s="320"/>
      <c r="BH116" s="320"/>
      <c r="BI116" s="320"/>
      <c r="BJ116" s="320"/>
      <c r="BK116" s="320"/>
      <c r="BL116" s="320"/>
      <c r="BM116" s="320"/>
    </row>
    <row r="117" spans="1:65" hidden="1" x14ac:dyDescent="0.25">
      <c r="A117" s="320"/>
      <c r="B117" s="320"/>
      <c r="C117" s="320"/>
      <c r="D117" s="320"/>
      <c r="E117" s="320"/>
      <c r="F117" s="320"/>
      <c r="G117" s="320"/>
      <c r="H117" s="320"/>
      <c r="I117" s="320"/>
      <c r="J117" s="320"/>
      <c r="K117" s="320"/>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0"/>
      <c r="AM117" s="320"/>
      <c r="AN117" s="320"/>
      <c r="AO117" s="320"/>
      <c r="AP117" s="320"/>
      <c r="AQ117" s="320"/>
      <c r="AR117" s="320"/>
      <c r="AS117" s="320"/>
      <c r="AT117" s="320"/>
      <c r="AU117" s="320"/>
      <c r="AV117" s="320"/>
      <c r="AW117" s="320"/>
      <c r="AX117" s="320"/>
      <c r="AY117" s="320"/>
      <c r="AZ117" s="320"/>
      <c r="BA117" s="320"/>
      <c r="BB117" s="320"/>
      <c r="BC117" s="320"/>
      <c r="BD117" s="320"/>
      <c r="BE117" s="320"/>
      <c r="BF117" s="320"/>
      <c r="BG117" s="320"/>
      <c r="BH117" s="320"/>
      <c r="BI117" s="320"/>
      <c r="BJ117" s="320"/>
      <c r="BK117" s="320"/>
      <c r="BL117" s="320"/>
      <c r="BM117" s="320"/>
    </row>
    <row r="118" spans="1:65" hidden="1" x14ac:dyDescent="0.25">
      <c r="A118" s="320"/>
      <c r="B118" s="320"/>
      <c r="C118" s="320"/>
      <c r="D118" s="320"/>
      <c r="E118" s="320"/>
      <c r="F118" s="320"/>
      <c r="G118" s="320"/>
      <c r="H118" s="320"/>
      <c r="I118" s="320"/>
      <c r="J118" s="320"/>
      <c r="K118" s="320"/>
      <c r="L118" s="320"/>
      <c r="M118" s="320"/>
      <c r="N118" s="320"/>
      <c r="O118" s="320"/>
      <c r="P118" s="320"/>
      <c r="Q118" s="320"/>
      <c r="R118" s="320"/>
      <c r="S118" s="320"/>
      <c r="T118" s="320"/>
      <c r="U118" s="320"/>
      <c r="V118" s="320"/>
      <c r="W118" s="320"/>
      <c r="X118" s="320"/>
      <c r="Y118" s="320"/>
      <c r="Z118" s="320"/>
      <c r="AA118" s="320"/>
      <c r="AB118" s="320"/>
      <c r="AC118" s="320"/>
      <c r="AD118" s="320"/>
      <c r="AE118" s="320"/>
      <c r="AF118" s="320"/>
      <c r="AG118" s="320"/>
      <c r="AH118" s="320"/>
      <c r="AI118" s="320"/>
      <c r="AJ118" s="320"/>
      <c r="AK118" s="320"/>
      <c r="AL118" s="320"/>
      <c r="AM118" s="320"/>
      <c r="AN118" s="320"/>
      <c r="AO118" s="320"/>
      <c r="AP118" s="320"/>
      <c r="AQ118" s="320"/>
      <c r="AR118" s="320"/>
      <c r="AS118" s="320"/>
      <c r="AT118" s="320"/>
      <c r="AU118" s="320"/>
      <c r="AV118" s="320"/>
      <c r="AW118" s="320"/>
      <c r="AX118" s="320"/>
      <c r="AY118" s="320"/>
      <c r="AZ118" s="320"/>
      <c r="BA118" s="320"/>
      <c r="BB118" s="320"/>
      <c r="BC118" s="320"/>
      <c r="BD118" s="320"/>
      <c r="BE118" s="320"/>
      <c r="BF118" s="320"/>
      <c r="BG118" s="320"/>
      <c r="BH118" s="320"/>
      <c r="BI118" s="320"/>
      <c r="BJ118" s="320"/>
      <c r="BK118" s="320"/>
      <c r="BL118" s="320"/>
      <c r="BM118" s="320"/>
    </row>
    <row r="119" spans="1:65" hidden="1" x14ac:dyDescent="0.25">
      <c r="A119" s="320"/>
      <c r="B119" s="320"/>
      <c r="C119" s="320"/>
      <c r="D119" s="320"/>
      <c r="E119" s="320"/>
      <c r="F119" s="320"/>
      <c r="G119" s="320"/>
      <c r="H119" s="320"/>
      <c r="I119" s="320"/>
      <c r="J119" s="320"/>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c r="AL119" s="320"/>
      <c r="AM119" s="320"/>
      <c r="AN119" s="320"/>
      <c r="AO119" s="320"/>
      <c r="AP119" s="320"/>
      <c r="AQ119" s="320"/>
      <c r="AR119" s="320"/>
      <c r="AS119" s="320"/>
      <c r="AT119" s="320"/>
      <c r="AU119" s="320"/>
      <c r="AV119" s="320"/>
      <c r="AW119" s="320"/>
      <c r="AX119" s="320"/>
      <c r="AY119" s="320"/>
      <c r="AZ119" s="320"/>
      <c r="BA119" s="320"/>
      <c r="BB119" s="320"/>
      <c r="BC119" s="320"/>
      <c r="BD119" s="320"/>
      <c r="BE119" s="320"/>
      <c r="BF119" s="320"/>
      <c r="BG119" s="320"/>
      <c r="BH119" s="320"/>
      <c r="BI119" s="320"/>
      <c r="BJ119" s="320"/>
      <c r="BK119" s="320"/>
      <c r="BL119" s="320"/>
      <c r="BM119" s="320"/>
    </row>
    <row r="120" spans="1:65" hidden="1" x14ac:dyDescent="0.25">
      <c r="A120" s="320"/>
      <c r="B120" s="320"/>
      <c r="C120" s="320"/>
      <c r="D120" s="320"/>
      <c r="E120" s="320"/>
      <c r="F120" s="320"/>
      <c r="G120" s="320"/>
      <c r="H120" s="320"/>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c r="AJ120" s="320"/>
      <c r="AK120" s="320"/>
      <c r="AL120" s="320"/>
      <c r="AM120" s="320"/>
      <c r="AN120" s="320"/>
      <c r="AO120" s="320"/>
      <c r="AP120" s="320"/>
      <c r="AQ120" s="320"/>
      <c r="AR120" s="320"/>
      <c r="AS120" s="320"/>
      <c r="AT120" s="320"/>
      <c r="AU120" s="320"/>
      <c r="AV120" s="320"/>
      <c r="AW120" s="320"/>
      <c r="AX120" s="320"/>
      <c r="AY120" s="320"/>
      <c r="AZ120" s="320"/>
      <c r="BA120" s="320"/>
      <c r="BB120" s="320"/>
      <c r="BC120" s="320"/>
      <c r="BD120" s="320"/>
      <c r="BE120" s="320"/>
      <c r="BF120" s="320"/>
      <c r="BG120" s="320"/>
      <c r="BH120" s="320"/>
      <c r="BI120" s="320"/>
      <c r="BJ120" s="320"/>
      <c r="BK120" s="320"/>
      <c r="BL120" s="320"/>
      <c r="BM120" s="320"/>
    </row>
    <row r="121" spans="1:65" hidden="1" x14ac:dyDescent="0.25">
      <c r="A121" s="320"/>
      <c r="B121" s="320"/>
      <c r="C121" s="320"/>
      <c r="D121" s="320"/>
      <c r="E121" s="320"/>
      <c r="F121" s="320"/>
      <c r="G121" s="320"/>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c r="AJ121" s="320"/>
      <c r="AK121" s="320"/>
      <c r="AL121" s="320"/>
      <c r="AM121" s="320"/>
      <c r="AN121" s="320"/>
      <c r="AO121" s="320"/>
      <c r="AP121" s="320"/>
      <c r="AQ121" s="320"/>
      <c r="AR121" s="320"/>
      <c r="AS121" s="320"/>
      <c r="AT121" s="320"/>
      <c r="AU121" s="320"/>
      <c r="AV121" s="320"/>
      <c r="AW121" s="320"/>
      <c r="AX121" s="320"/>
      <c r="AY121" s="320"/>
      <c r="AZ121" s="320"/>
      <c r="BA121" s="320"/>
      <c r="BB121" s="320"/>
      <c r="BC121" s="320"/>
      <c r="BD121" s="320"/>
      <c r="BE121" s="320"/>
      <c r="BF121" s="320"/>
      <c r="BG121" s="320"/>
      <c r="BH121" s="320"/>
      <c r="BI121" s="320"/>
      <c r="BJ121" s="320"/>
      <c r="BK121" s="320"/>
      <c r="BL121" s="320"/>
      <c r="BM121" s="320"/>
    </row>
    <row r="122" spans="1:65" hidden="1" x14ac:dyDescent="0.25">
      <c r="A122" s="320"/>
      <c r="B122" s="320"/>
      <c r="C122" s="320"/>
      <c r="D122" s="320"/>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0"/>
      <c r="AL122" s="320"/>
      <c r="AM122" s="320"/>
      <c r="AN122" s="320"/>
      <c r="AO122" s="320"/>
      <c r="AP122" s="320"/>
      <c r="AQ122" s="320"/>
      <c r="AR122" s="320"/>
      <c r="AS122" s="320"/>
      <c r="AT122" s="320"/>
      <c r="AU122" s="320"/>
      <c r="AV122" s="320"/>
      <c r="AW122" s="320"/>
      <c r="AX122" s="320"/>
      <c r="AY122" s="320"/>
      <c r="AZ122" s="320"/>
      <c r="BA122" s="320"/>
      <c r="BB122" s="320"/>
      <c r="BC122" s="320"/>
      <c r="BD122" s="320"/>
      <c r="BE122" s="320"/>
      <c r="BF122" s="320"/>
      <c r="BG122" s="320"/>
      <c r="BH122" s="320"/>
      <c r="BI122" s="320"/>
      <c r="BJ122" s="320"/>
      <c r="BK122" s="320"/>
      <c r="BL122" s="320"/>
      <c r="BM122" s="320"/>
    </row>
    <row r="123" spans="1:65" hidden="1" x14ac:dyDescent="0.25">
      <c r="A123" s="320"/>
      <c r="B123" s="320"/>
      <c r="C123" s="320"/>
      <c r="D123" s="320"/>
      <c r="E123" s="320"/>
      <c r="F123" s="320"/>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0"/>
      <c r="AL123" s="320"/>
      <c r="AM123" s="320"/>
      <c r="AN123" s="320"/>
      <c r="AO123" s="320"/>
      <c r="AP123" s="320"/>
      <c r="AQ123" s="320"/>
      <c r="AR123" s="320"/>
      <c r="AS123" s="320"/>
      <c r="AT123" s="320"/>
      <c r="AU123" s="320"/>
      <c r="AV123" s="320"/>
      <c r="AW123" s="320"/>
      <c r="AX123" s="320"/>
      <c r="AY123" s="320"/>
      <c r="AZ123" s="320"/>
      <c r="BA123" s="320"/>
      <c r="BB123" s="320"/>
      <c r="BC123" s="320"/>
      <c r="BD123" s="320"/>
      <c r="BE123" s="320"/>
      <c r="BF123" s="320"/>
      <c r="BG123" s="320"/>
      <c r="BH123" s="320"/>
      <c r="BI123" s="320"/>
      <c r="BJ123" s="320"/>
      <c r="BK123" s="320"/>
      <c r="BL123" s="320"/>
      <c r="BM123" s="320"/>
    </row>
    <row r="124" spans="1:65" hidden="1" x14ac:dyDescent="0.25">
      <c r="A124" s="320"/>
      <c r="B124" s="320"/>
      <c r="C124" s="320"/>
      <c r="D124" s="320"/>
      <c r="E124" s="320"/>
      <c r="F124" s="320"/>
      <c r="G124" s="320"/>
      <c r="H124" s="320"/>
      <c r="I124" s="320"/>
      <c r="J124" s="320"/>
      <c r="K124" s="320"/>
      <c r="L124" s="320"/>
      <c r="M124" s="320"/>
      <c r="N124" s="320"/>
      <c r="O124" s="320"/>
      <c r="P124" s="320"/>
      <c r="Q124" s="320"/>
      <c r="R124" s="320"/>
      <c r="S124" s="320"/>
      <c r="T124" s="320"/>
      <c r="U124" s="320"/>
      <c r="V124" s="320"/>
      <c r="W124" s="320"/>
      <c r="X124" s="320"/>
      <c r="Y124" s="320"/>
      <c r="Z124" s="320"/>
      <c r="AA124" s="320"/>
      <c r="AB124" s="320"/>
      <c r="AC124" s="320"/>
      <c r="AD124" s="320"/>
      <c r="AE124" s="320"/>
      <c r="AF124" s="320"/>
      <c r="AG124" s="320"/>
      <c r="AH124" s="320"/>
      <c r="AI124" s="320"/>
      <c r="AJ124" s="320"/>
      <c r="AK124" s="320"/>
      <c r="AL124" s="320"/>
      <c r="AM124" s="320"/>
      <c r="AN124" s="320"/>
      <c r="AO124" s="320"/>
      <c r="AP124" s="320"/>
      <c r="AQ124" s="320"/>
      <c r="AR124" s="320"/>
      <c r="AS124" s="320"/>
      <c r="AT124" s="320"/>
      <c r="AU124" s="320"/>
      <c r="AV124" s="320"/>
      <c r="AW124" s="320"/>
      <c r="AX124" s="320"/>
      <c r="AY124" s="320"/>
      <c r="AZ124" s="320"/>
      <c r="BA124" s="320"/>
      <c r="BB124" s="320"/>
      <c r="BC124" s="320"/>
      <c r="BD124" s="320"/>
      <c r="BE124" s="320"/>
      <c r="BF124" s="320"/>
      <c r="BG124" s="320"/>
      <c r="BH124" s="320"/>
      <c r="BI124" s="320"/>
      <c r="BJ124" s="320"/>
      <c r="BK124" s="320"/>
      <c r="BL124" s="320"/>
      <c r="BM124" s="320"/>
    </row>
    <row r="125" spans="1:65" hidden="1" x14ac:dyDescent="0.25">
      <c r="A125" s="320"/>
      <c r="B125" s="320"/>
      <c r="C125" s="320"/>
      <c r="D125" s="320"/>
      <c r="E125" s="320"/>
      <c r="F125" s="320"/>
      <c r="G125" s="320"/>
      <c r="H125" s="320"/>
      <c r="I125" s="320"/>
      <c r="J125" s="320"/>
      <c r="K125" s="320"/>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c r="AG125" s="320"/>
      <c r="AH125" s="320"/>
      <c r="AI125" s="320"/>
      <c r="AJ125" s="320"/>
      <c r="AK125" s="320"/>
      <c r="AL125" s="320"/>
      <c r="AM125" s="320"/>
      <c r="AN125" s="320"/>
      <c r="AO125" s="320"/>
      <c r="AP125" s="320"/>
      <c r="AQ125" s="320"/>
      <c r="AR125" s="320"/>
      <c r="AS125" s="320"/>
      <c r="AT125" s="320"/>
      <c r="AU125" s="320"/>
      <c r="AV125" s="320"/>
      <c r="AW125" s="320"/>
      <c r="AX125" s="320"/>
      <c r="AY125" s="320"/>
      <c r="AZ125" s="320"/>
      <c r="BA125" s="320"/>
      <c r="BB125" s="320"/>
      <c r="BC125" s="320"/>
      <c r="BD125" s="320"/>
      <c r="BE125" s="320"/>
      <c r="BF125" s="320"/>
      <c r="BG125" s="320"/>
      <c r="BH125" s="320"/>
      <c r="BI125" s="320"/>
      <c r="BJ125" s="320"/>
      <c r="BK125" s="320"/>
      <c r="BL125" s="320"/>
      <c r="BM125" s="320"/>
    </row>
    <row r="126" spans="1:65" hidden="1" x14ac:dyDescent="0.25">
      <c r="A126" s="320"/>
      <c r="B126" s="320"/>
      <c r="C126" s="320"/>
      <c r="D126" s="320"/>
      <c r="E126" s="320"/>
      <c r="F126" s="320"/>
      <c r="G126" s="320"/>
      <c r="H126" s="320"/>
      <c r="I126" s="320"/>
      <c r="J126" s="320"/>
      <c r="K126" s="320"/>
      <c r="L126" s="320"/>
      <c r="M126" s="320"/>
      <c r="N126" s="320"/>
      <c r="O126" s="320"/>
      <c r="P126" s="320"/>
      <c r="Q126" s="320"/>
      <c r="R126" s="320"/>
      <c r="S126" s="320"/>
      <c r="T126" s="320"/>
      <c r="U126" s="320"/>
      <c r="V126" s="320"/>
      <c r="W126" s="320"/>
      <c r="X126" s="320"/>
      <c r="Y126" s="320"/>
      <c r="Z126" s="320"/>
      <c r="AA126" s="320"/>
      <c r="AB126" s="320"/>
      <c r="AC126" s="320"/>
      <c r="AD126" s="320"/>
      <c r="AE126" s="320"/>
      <c r="AF126" s="320"/>
      <c r="AG126" s="320"/>
      <c r="AH126" s="320"/>
      <c r="AI126" s="320"/>
      <c r="AJ126" s="320"/>
      <c r="AK126" s="320"/>
      <c r="AL126" s="320"/>
      <c r="AM126" s="320"/>
      <c r="AN126" s="320"/>
      <c r="AO126" s="320"/>
      <c r="AP126" s="320"/>
      <c r="AQ126" s="320"/>
      <c r="AR126" s="320"/>
      <c r="AS126" s="320"/>
      <c r="AT126" s="320"/>
      <c r="AU126" s="320"/>
      <c r="AV126" s="320"/>
      <c r="AW126" s="320"/>
      <c r="AX126" s="320"/>
      <c r="AY126" s="320"/>
      <c r="AZ126" s="320"/>
      <c r="BA126" s="320"/>
      <c r="BB126" s="320"/>
      <c r="BC126" s="320"/>
      <c r="BD126" s="320"/>
      <c r="BE126" s="320"/>
      <c r="BF126" s="320"/>
      <c r="BG126" s="320"/>
      <c r="BH126" s="320"/>
      <c r="BI126" s="320"/>
      <c r="BJ126" s="320"/>
      <c r="BK126" s="320"/>
      <c r="BL126" s="320"/>
      <c r="BM126" s="320"/>
    </row>
    <row r="127" spans="1:65" hidden="1" x14ac:dyDescent="0.25">
      <c r="A127" s="320"/>
      <c r="B127" s="320"/>
      <c r="C127" s="320"/>
      <c r="D127" s="320"/>
      <c r="E127" s="320"/>
      <c r="F127" s="320"/>
      <c r="G127" s="320"/>
      <c r="H127" s="320"/>
      <c r="I127" s="320"/>
      <c r="J127" s="320"/>
      <c r="K127" s="320"/>
      <c r="L127" s="320"/>
      <c r="M127" s="320"/>
      <c r="N127" s="320"/>
      <c r="O127" s="320"/>
      <c r="P127" s="320"/>
      <c r="Q127" s="320"/>
      <c r="R127" s="320"/>
      <c r="S127" s="320"/>
      <c r="T127" s="320"/>
      <c r="U127" s="320"/>
      <c r="V127" s="320"/>
      <c r="X127" s="320"/>
      <c r="Y127" s="320"/>
      <c r="Z127" s="320"/>
      <c r="AA127" s="320"/>
      <c r="AB127" s="320"/>
      <c r="AC127" s="320"/>
      <c r="AD127" s="320"/>
      <c r="AE127" s="320"/>
      <c r="AF127" s="320"/>
      <c r="AG127" s="320"/>
      <c r="AH127" s="320"/>
      <c r="AI127" s="320"/>
      <c r="AJ127" s="320"/>
      <c r="AK127" s="320"/>
      <c r="AL127" s="320"/>
      <c r="AM127" s="320"/>
      <c r="AN127" s="320"/>
      <c r="AO127" s="320"/>
      <c r="AP127" s="320"/>
      <c r="AQ127" s="320"/>
      <c r="AR127" s="320"/>
      <c r="AS127" s="320"/>
      <c r="AT127" s="320"/>
      <c r="AU127" s="320"/>
      <c r="AV127" s="320"/>
      <c r="AW127" s="320"/>
      <c r="AX127" s="320"/>
      <c r="AY127" s="320"/>
      <c r="AZ127" s="320"/>
      <c r="BA127" s="320"/>
      <c r="BB127" s="320"/>
      <c r="BC127" s="320"/>
      <c r="BD127" s="320"/>
      <c r="BE127" s="320"/>
      <c r="BF127" s="320"/>
      <c r="BG127" s="320"/>
      <c r="BH127" s="320"/>
      <c r="BI127" s="320"/>
      <c r="BJ127" s="320"/>
      <c r="BK127" s="320"/>
      <c r="BL127" s="320"/>
      <c r="BM127" s="320"/>
    </row>
    <row r="128" spans="1:65" hidden="1" x14ac:dyDescent="0.25">
      <c r="A128" s="320"/>
      <c r="B128" s="320"/>
      <c r="C128" s="320"/>
      <c r="D128" s="320"/>
      <c r="E128" s="320"/>
      <c r="F128" s="320"/>
      <c r="G128" s="320"/>
      <c r="H128" s="320"/>
      <c r="I128" s="320"/>
      <c r="J128" s="320"/>
      <c r="K128" s="320"/>
      <c r="L128" s="320"/>
      <c r="M128" s="320"/>
      <c r="N128" s="320"/>
      <c r="O128" s="320"/>
      <c r="P128" s="320"/>
      <c r="Q128" s="320"/>
      <c r="R128" s="320"/>
      <c r="S128" s="320"/>
      <c r="T128" s="320"/>
      <c r="U128" s="320"/>
      <c r="V128" s="320"/>
      <c r="X128" s="320"/>
      <c r="Y128" s="320"/>
      <c r="Z128" s="320"/>
      <c r="AA128" s="320"/>
      <c r="AB128" s="320"/>
      <c r="AC128" s="320"/>
      <c r="AD128" s="320"/>
      <c r="AE128" s="320"/>
      <c r="AF128" s="320"/>
      <c r="AG128" s="320"/>
      <c r="AH128" s="320"/>
      <c r="AI128" s="320"/>
      <c r="AJ128" s="320"/>
      <c r="AK128" s="320"/>
      <c r="AL128" s="320"/>
      <c r="AM128" s="320"/>
      <c r="AN128" s="320"/>
      <c r="AO128" s="320"/>
      <c r="AP128" s="320"/>
      <c r="AQ128" s="320"/>
      <c r="AR128" s="320"/>
      <c r="AS128" s="320"/>
      <c r="AT128" s="320"/>
      <c r="AU128" s="320"/>
      <c r="AV128" s="320"/>
      <c r="AW128" s="320"/>
      <c r="AX128" s="320"/>
      <c r="AY128" s="320"/>
      <c r="AZ128" s="320"/>
      <c r="BA128" s="320"/>
      <c r="BB128" s="320"/>
      <c r="BC128" s="320"/>
      <c r="BD128" s="320"/>
      <c r="BE128" s="320"/>
      <c r="BF128" s="320"/>
      <c r="BG128" s="320"/>
      <c r="BH128" s="320"/>
      <c r="BI128" s="320"/>
      <c r="BJ128" s="320"/>
      <c r="BK128" s="320"/>
      <c r="BL128" s="320"/>
      <c r="BM128" s="320"/>
    </row>
    <row r="129" spans="1:65" hidden="1" x14ac:dyDescent="0.25">
      <c r="A129" s="320"/>
      <c r="B129" s="320"/>
      <c r="C129" s="320"/>
      <c r="D129" s="320"/>
      <c r="E129" s="320"/>
      <c r="F129" s="320"/>
      <c r="G129" s="320"/>
      <c r="H129" s="320"/>
      <c r="I129" s="320"/>
      <c r="J129" s="320"/>
      <c r="K129" s="320"/>
      <c r="L129" s="320"/>
      <c r="M129" s="320"/>
      <c r="N129" s="320"/>
      <c r="O129" s="320"/>
      <c r="P129" s="320"/>
      <c r="Q129" s="320"/>
      <c r="R129" s="320"/>
      <c r="S129" s="320"/>
      <c r="T129" s="320"/>
      <c r="U129" s="320"/>
      <c r="V129" s="320"/>
      <c r="X129" s="320"/>
      <c r="Y129" s="320"/>
      <c r="Z129" s="320"/>
      <c r="AA129" s="320"/>
      <c r="AB129" s="320"/>
      <c r="AC129" s="320"/>
      <c r="AD129" s="320"/>
      <c r="AE129" s="320"/>
      <c r="AF129" s="320"/>
      <c r="AG129" s="320"/>
      <c r="AH129" s="320"/>
      <c r="AI129" s="320"/>
      <c r="AJ129" s="320"/>
      <c r="AK129" s="320"/>
      <c r="AL129" s="320"/>
      <c r="AM129" s="320"/>
      <c r="AN129" s="320"/>
      <c r="AO129" s="320"/>
      <c r="AP129" s="320"/>
      <c r="AQ129" s="320"/>
      <c r="AR129" s="320"/>
      <c r="AS129" s="320"/>
      <c r="AT129" s="320"/>
      <c r="AU129" s="320"/>
      <c r="AV129" s="320"/>
      <c r="AW129" s="320"/>
      <c r="AX129" s="320"/>
      <c r="AY129" s="320"/>
      <c r="AZ129" s="320"/>
      <c r="BA129" s="320"/>
      <c r="BB129" s="320"/>
      <c r="BC129" s="320"/>
      <c r="BD129" s="320"/>
      <c r="BE129" s="320"/>
      <c r="BF129" s="320"/>
      <c r="BG129" s="320"/>
      <c r="BH129" s="320"/>
      <c r="BI129" s="320"/>
      <c r="BJ129" s="320"/>
      <c r="BK129" s="320"/>
      <c r="BL129" s="320"/>
      <c r="BM129" s="320"/>
    </row>
    <row r="130" spans="1:65" hidden="1" x14ac:dyDescent="0.25">
      <c r="BC130" s="320"/>
      <c r="BD130" s="320"/>
      <c r="BE130" s="320"/>
      <c r="BF130" s="320"/>
      <c r="BG130" s="320"/>
      <c r="BH130" s="320"/>
      <c r="BI130" s="320"/>
      <c r="BJ130" s="320"/>
      <c r="BK130" s="320"/>
      <c r="BL130" s="320"/>
      <c r="BM130" s="320"/>
    </row>
    <row r="131" spans="1:65" hidden="1" x14ac:dyDescent="0.25">
      <c r="BC131" s="320"/>
      <c r="BD131" s="320"/>
      <c r="BE131" s="320"/>
      <c r="BF131" s="320"/>
      <c r="BG131" s="320"/>
      <c r="BH131" s="320"/>
      <c r="BI131" s="320"/>
      <c r="BJ131" s="320"/>
      <c r="BK131" s="320"/>
      <c r="BL131" s="320"/>
      <c r="BM131" s="320"/>
    </row>
    <row r="132" spans="1:65" hidden="1" x14ac:dyDescent="0.25">
      <c r="BC132" s="320"/>
      <c r="BD132" s="320"/>
      <c r="BE132" s="320"/>
      <c r="BF132" s="320"/>
      <c r="BG132" s="320"/>
      <c r="BH132" s="320"/>
      <c r="BI132" s="320"/>
      <c r="BJ132" s="320"/>
      <c r="BK132" s="320"/>
      <c r="BL132" s="320"/>
      <c r="BM132" s="320"/>
    </row>
  </sheetData>
  <mergeCells count="61">
    <mergeCell ref="A12:B12"/>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60:B60"/>
    <mergeCell ref="A49:B49"/>
    <mergeCell ref="A50:B50"/>
    <mergeCell ref="A51:B51"/>
    <mergeCell ref="A52:B52"/>
    <mergeCell ref="A53:B53"/>
    <mergeCell ref="A54:B54"/>
    <mergeCell ref="A55:B55"/>
    <mergeCell ref="A56:B56"/>
    <mergeCell ref="A57:B57"/>
    <mergeCell ref="A58:B58"/>
    <mergeCell ref="A59:B59"/>
    <mergeCell ref="AZ67:BA67"/>
    <mergeCell ref="A61:B61"/>
    <mergeCell ref="A62:B62"/>
    <mergeCell ref="F67:K68"/>
    <mergeCell ref="L67:M67"/>
    <mergeCell ref="X67:Y67"/>
    <mergeCell ref="AK67:AL67"/>
  </mergeCells>
  <conditionalFormatting sqref="C8:D61">
    <cfRule type="cellIs" dxfId="72" priority="27" stopIfTrue="1" operator="equal">
      <formula>1</formula>
    </cfRule>
    <cfRule type="cellIs" dxfId="71" priority="28" stopIfTrue="1" operator="equal">
      <formula>0</formula>
    </cfRule>
  </conditionalFormatting>
  <conditionalFormatting sqref="C6:AZ6">
    <cfRule type="cellIs" dxfId="70" priority="1" stopIfTrue="1" operator="equal">
      <formula>"C"</formula>
    </cfRule>
    <cfRule type="cellIs" dxfId="69" priority="2" stopIfTrue="1" operator="equal">
      <formula>"N"</formula>
    </cfRule>
    <cfRule type="cellIs" dxfId="68" priority="3" stopIfTrue="1" operator="equal">
      <formula>"E"</formula>
    </cfRule>
  </conditionalFormatting>
  <conditionalFormatting sqref="E8:U8">
    <cfRule type="cellIs" dxfId="67" priority="25" stopIfTrue="1" operator="equal">
      <formula>1</formula>
    </cfRule>
    <cfRule type="cellIs" dxfId="66" priority="26" stopIfTrue="1" operator="equal">
      <formula>0</formula>
    </cfRule>
  </conditionalFormatting>
  <conditionalFormatting sqref="E9:AI61">
    <cfRule type="cellIs" dxfId="65" priority="8" stopIfTrue="1" operator="equal">
      <formula>1</formula>
    </cfRule>
    <cfRule type="cellIs" dxfId="64" priority="9" stopIfTrue="1" operator="equal">
      <formula>0</formula>
    </cfRule>
  </conditionalFormatting>
  <conditionalFormatting sqref="V6:V8 W8:AI8">
    <cfRule type="cellIs" dxfId="63" priority="65" stopIfTrue="1" operator="equal">
      <formula>1</formula>
    </cfRule>
    <cfRule type="cellIs" dxfId="62" priority="66" stopIfTrue="1" operator="equal">
      <formula>0</formula>
    </cfRule>
  </conditionalFormatting>
  <conditionalFormatting sqref="AJ8:AZ61">
    <cfRule type="cellIs" dxfId="61" priority="4" stopIfTrue="1" operator="equal">
      <formula>1</formula>
    </cfRule>
    <cfRule type="cellIs" dxfId="60" priority="5" stopIfTrue="1" operator="equal">
      <formula>0</formula>
    </cfRule>
  </conditionalFormatting>
  <pageMargins left="0.74803149606299213" right="0.74803149606299213" top="0.98425196850393704" bottom="0.98425196850393704" header="0.51181102362204722" footer="0.51181102362204722"/>
  <pageSetup paperSize="9" scale="37" fitToHeight="4" orientation="landscape" r:id="rId1"/>
  <headerFooter alignWithMargins="0"/>
  <rowBreaks count="1" manualBreakCount="1">
    <brk id="70" max="4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6B51-E78D-4E07-857F-5EA8683E1A70}">
  <sheetPr>
    <pageSetUpPr autoPageBreaks="0" fitToPage="1"/>
  </sheetPr>
  <dimension ref="A1:AZ132"/>
  <sheetViews>
    <sheetView zoomScale="70" zoomScaleNormal="70" zoomScaleSheetLayoutView="70" workbookViewId="0"/>
  </sheetViews>
  <sheetFormatPr defaultColWidth="0" defaultRowHeight="12.5" zeroHeight="1" x14ac:dyDescent="0.25"/>
  <cols>
    <col min="1" max="1" width="11" style="136" customWidth="1"/>
    <col min="2" max="2" width="33.81640625" style="136" customWidth="1"/>
    <col min="3" max="3" width="5.7265625" style="136" customWidth="1"/>
    <col min="4" max="4" width="6.453125" style="136" customWidth="1"/>
    <col min="5" max="6" width="5.7265625" style="136" customWidth="1"/>
    <col min="7" max="7" width="6.453125" style="136" customWidth="1"/>
    <col min="8" max="10" width="5.7265625" style="136" customWidth="1"/>
    <col min="11" max="11" width="6.453125" style="136" customWidth="1"/>
    <col min="12" max="19" width="5.7265625" style="136" customWidth="1"/>
    <col min="20" max="20" width="6.453125" style="136" customWidth="1"/>
    <col min="21" max="25" width="5.7265625" style="136" customWidth="1"/>
    <col min="26" max="26" width="6.453125" style="136" customWidth="1"/>
    <col min="27" max="30" width="5.7265625" style="136" customWidth="1"/>
    <col min="31" max="31" width="6.453125" style="136" customWidth="1"/>
    <col min="32" max="34" width="5.7265625" style="136" customWidth="1"/>
    <col min="35" max="35" width="6.453125" style="136" customWidth="1"/>
    <col min="36" max="39" width="5.7265625" style="136" customWidth="1"/>
    <col min="40" max="40" width="7.54296875" style="136" customWidth="1"/>
    <col min="41" max="41" width="7.453125" style="136" bestFit="1" customWidth="1"/>
    <col min="42" max="42" width="3.1796875" style="136" customWidth="1"/>
    <col min="43" max="43" width="9.1796875" style="136" customWidth="1"/>
    <col min="44" max="52" width="0" style="136" hidden="1" customWidth="1"/>
    <col min="53" max="16384" width="9.1796875" style="136" hidden="1"/>
  </cols>
  <sheetData>
    <row r="1" spans="1:52" s="214" customFormat="1" ht="7" customHeight="1" x14ac:dyDescent="0.25">
      <c r="A1" s="215"/>
      <c r="B1" s="215"/>
      <c r="C1" s="215"/>
      <c r="D1" s="230" t="s">
        <v>317</v>
      </c>
      <c r="E1" s="229">
        <f>$G$67</f>
        <v>97.071129707112974</v>
      </c>
      <c r="F1" s="223">
        <f>SUMIF($C$6:$AL$6,"C",$C$63:$AM$63)</f>
        <v>232</v>
      </c>
      <c r="G1" s="223" t="s">
        <v>318</v>
      </c>
      <c r="H1" s="223" t="str">
        <f>D2</f>
        <v>Remaining Target</v>
      </c>
      <c r="I1" s="223">
        <f>SUMIF($C$6:$AL$6,"N",$C$63:$AM$63)</f>
        <v>10</v>
      </c>
      <c r="J1" s="223"/>
      <c r="K1" s="230" t="s">
        <v>317</v>
      </c>
      <c r="L1" s="229">
        <f>$O$67</f>
        <v>71.428571428571431</v>
      </c>
      <c r="M1" s="215"/>
      <c r="N1" s="215"/>
      <c r="O1" s="215"/>
      <c r="P1" s="215"/>
      <c r="Q1" s="215"/>
      <c r="R1" s="215"/>
      <c r="S1" s="215"/>
      <c r="T1" s="215"/>
      <c r="U1" s="215"/>
      <c r="V1" s="215"/>
      <c r="W1" s="215"/>
      <c r="X1" s="215"/>
      <c r="Y1" s="215"/>
      <c r="Z1" s="215"/>
      <c r="AA1" s="223">
        <f>SUMIF($C$6:$AL$6,"E",$C$63:$AM$63)</f>
        <v>44</v>
      </c>
      <c r="AB1" s="229">
        <f>$X$67</f>
        <v>95.652173913043484</v>
      </c>
      <c r="AC1" s="229"/>
      <c r="AD1" s="229"/>
      <c r="AE1" s="230" t="s">
        <v>317</v>
      </c>
      <c r="AF1" s="229" t="e">
        <f>#REF!</f>
        <v>#REF!</v>
      </c>
      <c r="AG1" s="215"/>
      <c r="AH1" s="215"/>
      <c r="AI1" s="215"/>
      <c r="AJ1" s="215"/>
      <c r="AK1" s="215"/>
      <c r="AL1" s="215"/>
      <c r="AM1" s="215"/>
      <c r="AN1" s="215"/>
      <c r="AO1" s="215"/>
      <c r="AP1" s="215"/>
      <c r="AQ1" s="215"/>
      <c r="AR1" s="215"/>
      <c r="AS1" s="215"/>
      <c r="AT1" s="215"/>
      <c r="AU1" s="215"/>
      <c r="AV1" s="215"/>
      <c r="AW1" s="215"/>
      <c r="AX1" s="215"/>
      <c r="AY1" s="215"/>
      <c r="AZ1" s="215"/>
    </row>
    <row r="2" spans="1:52" s="224" customFormat="1" ht="27" customHeight="1" x14ac:dyDescent="0.4">
      <c r="A2" s="225"/>
      <c r="B2" s="225"/>
      <c r="C2" s="225"/>
      <c r="D2" s="223" t="s">
        <v>319</v>
      </c>
      <c r="E2" s="226">
        <f>100-($G$67)</f>
        <v>2.9288702928870265</v>
      </c>
      <c r="F2" s="223">
        <f>SUMIF($C$6:$AL$6,"C",$C$62:$AM$62)</f>
        <v>239</v>
      </c>
      <c r="G2" s="223" t="s">
        <v>320</v>
      </c>
      <c r="H2" s="223">
        <f>I2</f>
        <v>14</v>
      </c>
      <c r="I2" s="223">
        <f>SUMIF($C$6:$AL$6,"N",$C$62:$AM$62)</f>
        <v>14</v>
      </c>
      <c r="J2" s="223"/>
      <c r="K2" s="223" t="s">
        <v>319</v>
      </c>
      <c r="L2" s="226">
        <f>100-($O$67)</f>
        <v>28.571428571428569</v>
      </c>
      <c r="M2" s="228" t="s">
        <v>321</v>
      </c>
      <c r="N2" s="225"/>
      <c r="O2" s="225"/>
      <c r="P2" s="225"/>
      <c r="Q2" s="225"/>
      <c r="R2" s="225"/>
      <c r="S2" s="225"/>
      <c r="T2" s="225"/>
      <c r="U2" s="225"/>
      <c r="V2" s="225"/>
      <c r="W2" s="225"/>
      <c r="X2" s="225"/>
      <c r="Y2" s="225"/>
      <c r="Z2" s="225"/>
      <c r="AA2" s="227"/>
      <c r="AB2" s="223">
        <f>SUMIF($C$6:$AL$6,"E",$C$62:$AM$62)</f>
        <v>46</v>
      </c>
      <c r="AC2" s="223" t="s">
        <v>319</v>
      </c>
      <c r="AD2" s="226">
        <f>100-($X$67)</f>
        <v>4.3478260869565162</v>
      </c>
      <c r="AE2" s="223" t="s">
        <v>319</v>
      </c>
      <c r="AF2" s="226" t="e">
        <f>100-(#REF!)</f>
        <v>#REF!</v>
      </c>
      <c r="AG2" s="225"/>
      <c r="AH2" s="225"/>
      <c r="AI2" s="225"/>
      <c r="AJ2" s="225"/>
      <c r="AK2" s="225"/>
      <c r="AL2" s="225"/>
      <c r="AM2" s="225"/>
      <c r="AN2" s="225"/>
      <c r="AO2" s="225"/>
      <c r="AP2" s="225"/>
      <c r="AQ2" s="225"/>
      <c r="AR2" s="225"/>
      <c r="AS2" s="225"/>
      <c r="AT2" s="225"/>
      <c r="AU2" s="225"/>
      <c r="AV2" s="225"/>
      <c r="AW2" s="225"/>
      <c r="AX2" s="225"/>
      <c r="AY2" s="225"/>
      <c r="AZ2" s="225"/>
    </row>
    <row r="3" spans="1:52" s="214" customFormat="1" ht="7" customHeight="1" x14ac:dyDescent="0.25">
      <c r="A3" s="215"/>
      <c r="B3" s="215"/>
      <c r="C3" s="215"/>
      <c r="D3" s="222"/>
      <c r="E3" s="222"/>
      <c r="F3" s="223" t="s">
        <v>7</v>
      </c>
      <c r="G3" s="223" t="str">
        <f>AC2</f>
        <v>Remaining Target</v>
      </c>
      <c r="H3" s="222"/>
      <c r="I3" s="222"/>
      <c r="J3" s="222"/>
      <c r="K3" s="222"/>
      <c r="L3" s="222"/>
      <c r="M3" s="215"/>
      <c r="N3" s="215"/>
      <c r="O3" s="215"/>
      <c r="P3" s="215"/>
      <c r="Q3" s="215"/>
      <c r="R3" s="215"/>
      <c r="S3" s="215"/>
      <c r="T3" s="215"/>
      <c r="U3" s="215"/>
      <c r="V3" s="215"/>
      <c r="W3" s="215"/>
      <c r="X3" s="215"/>
      <c r="Y3" s="215"/>
      <c r="Z3" s="215"/>
      <c r="AA3" s="222"/>
      <c r="AB3" s="222"/>
      <c r="AC3" s="222"/>
      <c r="AD3" s="222"/>
      <c r="AE3" s="222"/>
      <c r="AF3" s="222"/>
      <c r="AG3" s="215"/>
      <c r="AH3" s="215"/>
      <c r="AI3" s="215"/>
      <c r="AJ3" s="215"/>
      <c r="AK3" s="215"/>
      <c r="AL3" s="215"/>
      <c r="AM3" s="215"/>
      <c r="AN3" s="215"/>
      <c r="AO3" s="215"/>
      <c r="AP3" s="215"/>
      <c r="AQ3" s="215"/>
      <c r="AR3" s="215"/>
      <c r="AS3" s="215"/>
      <c r="AT3" s="215"/>
      <c r="AU3" s="215"/>
      <c r="AV3" s="215"/>
      <c r="AW3" s="215"/>
      <c r="AX3" s="215"/>
      <c r="AY3" s="215"/>
      <c r="AZ3" s="215"/>
    </row>
    <row r="4" spans="1:52" s="217" customFormat="1" ht="15.5" x14ac:dyDescent="0.35">
      <c r="A4" s="216"/>
      <c r="B4" s="216"/>
      <c r="C4" s="219" t="s">
        <v>322</v>
      </c>
      <c r="D4" s="221"/>
      <c r="F4" s="221" t="s">
        <v>446</v>
      </c>
      <c r="G4" s="220"/>
      <c r="H4" s="218"/>
      <c r="I4" s="216"/>
      <c r="J4" s="216"/>
      <c r="K4" s="216"/>
      <c r="L4" s="216"/>
      <c r="M4" s="216"/>
      <c r="N4" s="216"/>
      <c r="O4" s="216"/>
      <c r="P4" s="216"/>
      <c r="Q4" s="216"/>
      <c r="R4" s="216"/>
      <c r="S4" s="216"/>
      <c r="T4" s="216"/>
      <c r="U4" s="216"/>
      <c r="V4" s="219" t="s">
        <v>324</v>
      </c>
      <c r="W4" s="216"/>
      <c r="X4" s="216"/>
      <c r="Y4" s="218"/>
      <c r="Z4" s="218"/>
      <c r="AA4" s="216"/>
      <c r="AB4" s="216"/>
      <c r="AC4" s="216"/>
      <c r="AD4" s="216"/>
      <c r="AE4" s="216"/>
      <c r="AF4" s="216"/>
      <c r="AG4" s="216"/>
      <c r="AH4" s="216"/>
      <c r="AI4" s="216"/>
      <c r="AJ4" s="219" t="s">
        <v>325</v>
      </c>
      <c r="AK4" s="216"/>
      <c r="AL4" s="216"/>
      <c r="AM4" s="216"/>
      <c r="AN4" s="218"/>
      <c r="AO4" s="218"/>
      <c r="AP4" s="216"/>
      <c r="AQ4" s="216"/>
      <c r="AR4" s="216"/>
      <c r="AS4" s="216"/>
      <c r="AT4" s="216"/>
      <c r="AU4" s="216"/>
      <c r="AV4" s="216"/>
      <c r="AW4" s="216"/>
      <c r="AX4" s="216"/>
      <c r="AY4" s="216"/>
      <c r="AZ4" s="216"/>
    </row>
    <row r="5" spans="1:52" s="214" customFormat="1" ht="16" thickBot="1" x14ac:dyDescent="0.4">
      <c r="A5" s="216"/>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5"/>
      <c r="AQ5" s="215"/>
      <c r="AR5" s="215"/>
      <c r="AS5" s="215"/>
      <c r="AT5" s="215"/>
      <c r="AU5" s="215"/>
      <c r="AV5" s="215"/>
      <c r="AW5" s="215"/>
      <c r="AX5" s="215"/>
      <c r="AY5" s="215"/>
      <c r="AZ5" s="215"/>
    </row>
    <row r="6" spans="1:52" s="207" customFormat="1" ht="20.25" customHeight="1" thickBot="1" x14ac:dyDescent="0.4">
      <c r="A6" s="213" t="s">
        <v>326</v>
      </c>
      <c r="B6" s="212"/>
      <c r="C6" s="211" t="s">
        <v>327</v>
      </c>
      <c r="D6" s="211" t="s">
        <v>327</v>
      </c>
      <c r="E6" s="211" t="s">
        <v>328</v>
      </c>
      <c r="F6" s="211" t="s">
        <v>327</v>
      </c>
      <c r="G6" s="211" t="s">
        <v>329</v>
      </c>
      <c r="H6" s="211" t="s">
        <v>327</v>
      </c>
      <c r="I6" s="211" t="s">
        <v>327</v>
      </c>
      <c r="J6" s="211" t="s">
        <v>329</v>
      </c>
      <c r="K6" s="211" t="s">
        <v>329</v>
      </c>
      <c r="L6" s="211" t="s">
        <v>328</v>
      </c>
      <c r="M6" s="211" t="s">
        <v>329</v>
      </c>
      <c r="N6" s="211" t="s">
        <v>329</v>
      </c>
      <c r="O6" s="211" t="s">
        <v>329</v>
      </c>
      <c r="P6" s="211" t="s">
        <v>329</v>
      </c>
      <c r="Q6" s="211" t="s">
        <v>329</v>
      </c>
      <c r="R6" s="211" t="s">
        <v>329</v>
      </c>
      <c r="S6" s="211" t="s">
        <v>329</v>
      </c>
      <c r="T6" s="211" t="s">
        <v>329</v>
      </c>
      <c r="U6" s="211" t="s">
        <v>329</v>
      </c>
      <c r="V6" s="211" t="s">
        <v>329</v>
      </c>
      <c r="W6" s="211" t="s">
        <v>329</v>
      </c>
      <c r="X6" s="211" t="s">
        <v>329</v>
      </c>
      <c r="Y6" s="211" t="s">
        <v>329</v>
      </c>
      <c r="Z6" s="211" t="s">
        <v>329</v>
      </c>
      <c r="AA6" s="211" t="s">
        <v>329</v>
      </c>
      <c r="AB6" s="211" t="s">
        <v>329</v>
      </c>
      <c r="AC6" s="211" t="s">
        <v>329</v>
      </c>
      <c r="AD6" s="211" t="s">
        <v>328</v>
      </c>
      <c r="AE6" s="211" t="s">
        <v>329</v>
      </c>
      <c r="AF6" s="211" t="s">
        <v>329</v>
      </c>
      <c r="AG6" s="211" t="s">
        <v>329</v>
      </c>
      <c r="AH6" s="211" t="s">
        <v>329</v>
      </c>
      <c r="AI6" s="211" t="s">
        <v>329</v>
      </c>
      <c r="AJ6" s="211" t="s">
        <v>329</v>
      </c>
      <c r="AK6" s="211" t="s">
        <v>329</v>
      </c>
      <c r="AL6" s="211" t="s">
        <v>329</v>
      </c>
      <c r="AM6" s="210" t="s">
        <v>329</v>
      </c>
      <c r="AN6" s="209"/>
      <c r="AO6" s="208"/>
      <c r="AP6" s="183"/>
      <c r="AQ6" s="183"/>
      <c r="AR6" s="183"/>
      <c r="AS6" s="183"/>
      <c r="AT6" s="183"/>
      <c r="AU6" s="183"/>
      <c r="AV6" s="183"/>
      <c r="AW6" s="183"/>
      <c r="AX6" s="183"/>
      <c r="AY6" s="183"/>
    </row>
    <row r="7" spans="1:52" s="199" customFormat="1" ht="336.75" customHeight="1" thickBot="1" x14ac:dyDescent="0.4">
      <c r="A7" s="770" t="s">
        <v>330</v>
      </c>
      <c r="B7" s="771"/>
      <c r="C7" s="204" t="s">
        <v>336</v>
      </c>
      <c r="D7" s="204" t="s">
        <v>337</v>
      </c>
      <c r="E7" s="204" t="s">
        <v>338</v>
      </c>
      <c r="F7" s="204" t="s">
        <v>341</v>
      </c>
      <c r="G7" s="204" t="s">
        <v>342</v>
      </c>
      <c r="H7" s="204" t="s">
        <v>345</v>
      </c>
      <c r="I7" s="204" t="s">
        <v>346</v>
      </c>
      <c r="J7" s="204" t="s">
        <v>347</v>
      </c>
      <c r="K7" s="204" t="s">
        <v>348</v>
      </c>
      <c r="L7" s="204" t="s">
        <v>349</v>
      </c>
      <c r="M7" s="206" t="s">
        <v>350</v>
      </c>
      <c r="N7" s="204" t="s">
        <v>351</v>
      </c>
      <c r="O7" s="204" t="s">
        <v>352</v>
      </c>
      <c r="P7" s="204" t="s">
        <v>353</v>
      </c>
      <c r="Q7" s="204" t="s">
        <v>354</v>
      </c>
      <c r="R7" s="204" t="s">
        <v>355</v>
      </c>
      <c r="S7" s="204" t="s">
        <v>356</v>
      </c>
      <c r="T7" s="204" t="s">
        <v>358</v>
      </c>
      <c r="U7" s="204" t="s">
        <v>359</v>
      </c>
      <c r="V7" s="204" t="s">
        <v>360</v>
      </c>
      <c r="W7" s="204" t="s">
        <v>361</v>
      </c>
      <c r="X7" s="204" t="s">
        <v>362</v>
      </c>
      <c r="Y7" s="204" t="s">
        <v>363</v>
      </c>
      <c r="Z7" s="205" t="s">
        <v>364</v>
      </c>
      <c r="AA7" s="204" t="s">
        <v>367</v>
      </c>
      <c r="AB7" s="204" t="s">
        <v>369</v>
      </c>
      <c r="AC7" s="204" t="s">
        <v>370</v>
      </c>
      <c r="AD7" s="204" t="s">
        <v>371</v>
      </c>
      <c r="AE7" s="204" t="s">
        <v>372</v>
      </c>
      <c r="AF7" s="204" t="s">
        <v>373</v>
      </c>
      <c r="AG7" s="204" t="s">
        <v>374</v>
      </c>
      <c r="AH7" s="204" t="s">
        <v>375</v>
      </c>
      <c r="AI7" s="204" t="s">
        <v>376</v>
      </c>
      <c r="AJ7" s="204" t="s">
        <v>377</v>
      </c>
      <c r="AK7" s="204" t="s">
        <v>378</v>
      </c>
      <c r="AL7" s="204" t="s">
        <v>379</v>
      </c>
      <c r="AM7" s="203" t="s">
        <v>380</v>
      </c>
      <c r="AN7" s="202" t="s">
        <v>381</v>
      </c>
      <c r="AO7" s="201" t="s">
        <v>382</v>
      </c>
      <c r="AP7" s="200"/>
      <c r="AQ7" s="200"/>
      <c r="AR7" s="200"/>
      <c r="AS7" s="200"/>
      <c r="AT7" s="200"/>
      <c r="AU7" s="200"/>
      <c r="AV7" s="200"/>
      <c r="AW7" s="200"/>
      <c r="AX7" s="200"/>
      <c r="AY7" s="200"/>
      <c r="AZ7" s="200"/>
    </row>
    <row r="8" spans="1:52" ht="21" customHeight="1" x14ac:dyDescent="0.35">
      <c r="A8" s="763" t="s">
        <v>383</v>
      </c>
      <c r="B8" s="764"/>
      <c r="C8" s="198" t="s">
        <v>384</v>
      </c>
      <c r="D8" s="198" t="s">
        <v>384</v>
      </c>
      <c r="E8" s="198" t="s">
        <v>384</v>
      </c>
      <c r="F8" s="198" t="s">
        <v>384</v>
      </c>
      <c r="G8" s="198" t="s">
        <v>384</v>
      </c>
      <c r="H8" s="198" t="s">
        <v>384</v>
      </c>
      <c r="I8" s="198" t="s">
        <v>384</v>
      </c>
      <c r="J8" s="198" t="s">
        <v>384</v>
      </c>
      <c r="K8" s="198" t="s">
        <v>384</v>
      </c>
      <c r="L8" s="198" t="s">
        <v>384</v>
      </c>
      <c r="M8" s="198" t="s">
        <v>384</v>
      </c>
      <c r="N8" s="198" t="s">
        <v>384</v>
      </c>
      <c r="O8" s="198" t="s">
        <v>384</v>
      </c>
      <c r="P8" s="198" t="s">
        <v>384</v>
      </c>
      <c r="Q8" s="198" t="s">
        <v>384</v>
      </c>
      <c r="R8" s="198" t="s">
        <v>384</v>
      </c>
      <c r="S8" s="198" t="s">
        <v>384</v>
      </c>
      <c r="T8" s="198" t="s">
        <v>384</v>
      </c>
      <c r="U8" s="198" t="s">
        <v>384</v>
      </c>
      <c r="V8" s="198" t="s">
        <v>384</v>
      </c>
      <c r="W8" s="198" t="s">
        <v>384</v>
      </c>
      <c r="X8" s="198" t="s">
        <v>384</v>
      </c>
      <c r="Y8" s="198" t="s">
        <v>384</v>
      </c>
      <c r="Z8" s="198" t="s">
        <v>384</v>
      </c>
      <c r="AA8" s="198" t="s">
        <v>384</v>
      </c>
      <c r="AB8" s="198" t="s">
        <v>384</v>
      </c>
      <c r="AC8" s="198" t="s">
        <v>384</v>
      </c>
      <c r="AD8" s="198" t="s">
        <v>384</v>
      </c>
      <c r="AE8" s="198" t="s">
        <v>384</v>
      </c>
      <c r="AF8" s="198" t="s">
        <v>384</v>
      </c>
      <c r="AG8" s="198" t="s">
        <v>384</v>
      </c>
      <c r="AH8" s="198" t="s">
        <v>384</v>
      </c>
      <c r="AI8" s="198" t="s">
        <v>384</v>
      </c>
      <c r="AJ8" s="198" t="s">
        <v>384</v>
      </c>
      <c r="AK8" s="198" t="s">
        <v>384</v>
      </c>
      <c r="AL8" s="198" t="s">
        <v>384</v>
      </c>
      <c r="AM8" s="198" t="s">
        <v>384</v>
      </c>
      <c r="AN8" s="197">
        <f t="shared" ref="AN8:AN39" si="0">SUM(C8:AM8)</f>
        <v>0</v>
      </c>
      <c r="AO8" s="192" t="str">
        <f t="shared" ref="AO8:AO61" si="1">IF(AN8=0," ",(AN8/COUNT(C8:AM8)))</f>
        <v xml:space="preserve"> </v>
      </c>
      <c r="AP8" s="137"/>
      <c r="AQ8" s="137"/>
      <c r="AR8" s="137"/>
      <c r="AS8" s="137"/>
      <c r="AT8" s="137"/>
      <c r="AU8" s="137"/>
      <c r="AV8" s="137"/>
      <c r="AW8" s="137"/>
      <c r="AX8" s="137"/>
      <c r="AY8" s="137"/>
      <c r="AZ8" s="137"/>
    </row>
    <row r="9" spans="1:52" ht="21" customHeight="1" x14ac:dyDescent="0.35">
      <c r="A9" s="763" t="s">
        <v>385</v>
      </c>
      <c r="B9" s="764"/>
      <c r="C9" s="196" t="s">
        <v>384</v>
      </c>
      <c r="D9" s="196" t="s">
        <v>384</v>
      </c>
      <c r="E9" s="196" t="s">
        <v>384</v>
      </c>
      <c r="F9" s="196" t="s">
        <v>384</v>
      </c>
      <c r="G9" s="196" t="s">
        <v>384</v>
      </c>
      <c r="H9" s="196" t="s">
        <v>384</v>
      </c>
      <c r="I9" s="196" t="s">
        <v>384</v>
      </c>
      <c r="J9" s="196">
        <v>1</v>
      </c>
      <c r="K9" s="196">
        <v>1</v>
      </c>
      <c r="L9" s="196">
        <v>1</v>
      </c>
      <c r="M9" s="196">
        <v>0</v>
      </c>
      <c r="N9" s="196" t="s">
        <v>384</v>
      </c>
      <c r="O9" s="196">
        <v>1</v>
      </c>
      <c r="P9" s="196">
        <v>1</v>
      </c>
      <c r="Q9" s="196" t="s">
        <v>384</v>
      </c>
      <c r="R9" s="196" t="s">
        <v>384</v>
      </c>
      <c r="S9" s="196" t="s">
        <v>384</v>
      </c>
      <c r="T9" s="196" t="s">
        <v>384</v>
      </c>
      <c r="U9" s="196" t="s">
        <v>384</v>
      </c>
      <c r="V9" s="196" t="s">
        <v>384</v>
      </c>
      <c r="W9" s="196" t="s">
        <v>384</v>
      </c>
      <c r="X9" s="196" t="s">
        <v>384</v>
      </c>
      <c r="Y9" s="196" t="s">
        <v>384</v>
      </c>
      <c r="Z9" s="196" t="s">
        <v>384</v>
      </c>
      <c r="AA9" s="196" t="s">
        <v>384</v>
      </c>
      <c r="AB9" s="196" t="s">
        <v>384</v>
      </c>
      <c r="AC9" s="196" t="s">
        <v>384</v>
      </c>
      <c r="AD9" s="196">
        <v>1</v>
      </c>
      <c r="AE9" s="196" t="s">
        <v>384</v>
      </c>
      <c r="AF9" s="196" t="s">
        <v>384</v>
      </c>
      <c r="AG9" s="196" t="s">
        <v>384</v>
      </c>
      <c r="AH9" s="196" t="s">
        <v>384</v>
      </c>
      <c r="AI9" s="196" t="s">
        <v>384</v>
      </c>
      <c r="AJ9" s="196" t="s">
        <v>384</v>
      </c>
      <c r="AK9" s="196" t="s">
        <v>384</v>
      </c>
      <c r="AL9" s="196" t="s">
        <v>384</v>
      </c>
      <c r="AM9" s="196" t="s">
        <v>384</v>
      </c>
      <c r="AN9" s="197">
        <f t="shared" si="0"/>
        <v>6</v>
      </c>
      <c r="AO9" s="192">
        <f t="shared" si="1"/>
        <v>0.8571428571428571</v>
      </c>
      <c r="AP9" s="137"/>
      <c r="AQ9" s="137"/>
      <c r="AR9" s="137"/>
      <c r="AS9" s="137"/>
      <c r="AT9" s="137"/>
      <c r="AU9" s="137"/>
      <c r="AV9" s="137"/>
      <c r="AW9" s="137"/>
      <c r="AX9" s="137"/>
      <c r="AY9" s="137"/>
      <c r="AZ9" s="137"/>
    </row>
    <row r="10" spans="1:52" ht="21" customHeight="1" x14ac:dyDescent="0.35">
      <c r="A10" s="763" t="s">
        <v>386</v>
      </c>
      <c r="B10" s="764"/>
      <c r="C10" s="196" t="s">
        <v>384</v>
      </c>
      <c r="D10" s="196" t="s">
        <v>384</v>
      </c>
      <c r="E10" s="196" t="s">
        <v>384</v>
      </c>
      <c r="F10" s="196" t="s">
        <v>384</v>
      </c>
      <c r="G10" s="196" t="s">
        <v>384</v>
      </c>
      <c r="H10" s="196" t="s">
        <v>384</v>
      </c>
      <c r="I10" s="196" t="s">
        <v>384</v>
      </c>
      <c r="J10" s="196">
        <v>1</v>
      </c>
      <c r="K10" s="196">
        <v>1</v>
      </c>
      <c r="L10" s="196">
        <v>1</v>
      </c>
      <c r="M10" s="196">
        <v>0</v>
      </c>
      <c r="N10" s="196" t="s">
        <v>384</v>
      </c>
      <c r="O10" s="196">
        <v>1</v>
      </c>
      <c r="P10" s="196">
        <v>1</v>
      </c>
      <c r="Q10" s="196">
        <v>1</v>
      </c>
      <c r="R10" s="196">
        <v>1</v>
      </c>
      <c r="S10" s="196" t="s">
        <v>384</v>
      </c>
      <c r="T10" s="196" t="s">
        <v>384</v>
      </c>
      <c r="U10" s="196" t="s">
        <v>384</v>
      </c>
      <c r="V10" s="196" t="s">
        <v>384</v>
      </c>
      <c r="W10" s="196" t="s">
        <v>384</v>
      </c>
      <c r="X10" s="196" t="s">
        <v>384</v>
      </c>
      <c r="Y10" s="196" t="s">
        <v>384</v>
      </c>
      <c r="Z10" s="196">
        <v>1</v>
      </c>
      <c r="AA10" s="196" t="s">
        <v>384</v>
      </c>
      <c r="AB10" s="196" t="s">
        <v>384</v>
      </c>
      <c r="AC10" s="196" t="s">
        <v>384</v>
      </c>
      <c r="AD10" s="196">
        <v>1</v>
      </c>
      <c r="AE10" s="196">
        <v>1</v>
      </c>
      <c r="AF10" s="196" t="s">
        <v>384</v>
      </c>
      <c r="AG10" s="196">
        <v>1</v>
      </c>
      <c r="AH10" s="196">
        <v>1</v>
      </c>
      <c r="AI10" s="196">
        <v>1</v>
      </c>
      <c r="AJ10" s="196" t="s">
        <v>384</v>
      </c>
      <c r="AK10" s="196">
        <v>1</v>
      </c>
      <c r="AL10" s="196" t="s">
        <v>384</v>
      </c>
      <c r="AM10" s="196">
        <v>1</v>
      </c>
      <c r="AN10" s="197">
        <f t="shared" si="0"/>
        <v>15</v>
      </c>
      <c r="AO10" s="192">
        <f t="shared" si="1"/>
        <v>0.9375</v>
      </c>
      <c r="AP10" s="137"/>
      <c r="AQ10" s="137"/>
      <c r="AR10" s="137"/>
      <c r="AS10" s="137"/>
      <c r="AT10" s="137"/>
      <c r="AU10" s="137"/>
      <c r="AV10" s="137"/>
      <c r="AW10" s="137"/>
      <c r="AX10" s="137"/>
      <c r="AY10" s="137"/>
      <c r="AZ10" s="137"/>
    </row>
    <row r="11" spans="1:52" ht="21" customHeight="1" x14ac:dyDescent="0.35">
      <c r="A11" s="763" t="s">
        <v>387</v>
      </c>
      <c r="B11" s="764"/>
      <c r="C11" s="196" t="s">
        <v>384</v>
      </c>
      <c r="D11" s="196" t="s">
        <v>384</v>
      </c>
      <c r="E11" s="196" t="s">
        <v>384</v>
      </c>
      <c r="F11" s="196" t="s">
        <v>384</v>
      </c>
      <c r="G11" s="196">
        <v>0</v>
      </c>
      <c r="H11" s="196" t="s">
        <v>384</v>
      </c>
      <c r="I11" s="196" t="s">
        <v>384</v>
      </c>
      <c r="J11" s="196">
        <v>1</v>
      </c>
      <c r="K11" s="196">
        <v>1</v>
      </c>
      <c r="L11" s="196">
        <v>1</v>
      </c>
      <c r="M11" s="196" t="s">
        <v>384</v>
      </c>
      <c r="N11" s="196">
        <v>1</v>
      </c>
      <c r="O11" s="196">
        <v>1</v>
      </c>
      <c r="P11" s="196">
        <v>1</v>
      </c>
      <c r="Q11" s="196">
        <v>1</v>
      </c>
      <c r="R11" s="196">
        <v>1</v>
      </c>
      <c r="S11" s="196" t="s">
        <v>384</v>
      </c>
      <c r="T11" s="196" t="s">
        <v>384</v>
      </c>
      <c r="U11" s="196" t="s">
        <v>384</v>
      </c>
      <c r="V11" s="196" t="s">
        <v>384</v>
      </c>
      <c r="W11" s="196" t="s">
        <v>384</v>
      </c>
      <c r="X11" s="196" t="s">
        <v>384</v>
      </c>
      <c r="Y11" s="196">
        <v>1</v>
      </c>
      <c r="Z11" s="196">
        <v>1</v>
      </c>
      <c r="AA11" s="196" t="s">
        <v>384</v>
      </c>
      <c r="AB11" s="196" t="s">
        <v>384</v>
      </c>
      <c r="AC11" s="196" t="s">
        <v>384</v>
      </c>
      <c r="AD11" s="196">
        <v>1</v>
      </c>
      <c r="AE11" s="196">
        <v>1</v>
      </c>
      <c r="AF11" s="196">
        <v>1</v>
      </c>
      <c r="AG11" s="196" t="s">
        <v>384</v>
      </c>
      <c r="AH11" s="196" t="s">
        <v>384</v>
      </c>
      <c r="AI11" s="196" t="s">
        <v>384</v>
      </c>
      <c r="AJ11" s="196" t="s">
        <v>384</v>
      </c>
      <c r="AK11" s="196" t="s">
        <v>384</v>
      </c>
      <c r="AL11" s="196" t="s">
        <v>384</v>
      </c>
      <c r="AM11" s="196" t="s">
        <v>384</v>
      </c>
      <c r="AN11" s="197">
        <f t="shared" si="0"/>
        <v>13</v>
      </c>
      <c r="AO11" s="192">
        <f t="shared" si="1"/>
        <v>0.9285714285714286</v>
      </c>
      <c r="AP11" s="137"/>
      <c r="AQ11" s="137"/>
      <c r="AR11" s="137"/>
      <c r="AS11" s="137"/>
      <c r="AT11" s="137"/>
      <c r="AU11" s="137"/>
      <c r="AV11" s="137"/>
      <c r="AW11" s="137"/>
      <c r="AX11" s="137"/>
      <c r="AY11" s="137"/>
      <c r="AZ11" s="137"/>
    </row>
    <row r="12" spans="1:52" ht="21" customHeight="1" x14ac:dyDescent="0.35">
      <c r="A12" s="763" t="s">
        <v>388</v>
      </c>
      <c r="B12" s="764"/>
      <c r="C12" s="196" t="s">
        <v>384</v>
      </c>
      <c r="D12" s="196" t="s">
        <v>384</v>
      </c>
      <c r="E12" s="196" t="s">
        <v>384</v>
      </c>
      <c r="F12" s="196" t="s">
        <v>384</v>
      </c>
      <c r="G12" s="196">
        <v>1</v>
      </c>
      <c r="H12" s="196" t="s">
        <v>384</v>
      </c>
      <c r="I12" s="196" t="s">
        <v>384</v>
      </c>
      <c r="J12" s="196">
        <v>1</v>
      </c>
      <c r="K12" s="196">
        <v>1</v>
      </c>
      <c r="L12" s="196">
        <v>1</v>
      </c>
      <c r="M12" s="196" t="s">
        <v>384</v>
      </c>
      <c r="N12" s="196">
        <v>1</v>
      </c>
      <c r="O12" s="196">
        <v>1</v>
      </c>
      <c r="P12" s="196">
        <v>1</v>
      </c>
      <c r="Q12" s="196">
        <v>1</v>
      </c>
      <c r="R12" s="196">
        <v>1</v>
      </c>
      <c r="S12" s="196" t="s">
        <v>384</v>
      </c>
      <c r="T12" s="196" t="s">
        <v>384</v>
      </c>
      <c r="U12" s="196" t="s">
        <v>384</v>
      </c>
      <c r="V12" s="196" t="s">
        <v>384</v>
      </c>
      <c r="W12" s="196" t="s">
        <v>384</v>
      </c>
      <c r="X12" s="196" t="s">
        <v>384</v>
      </c>
      <c r="Y12" s="196">
        <v>1</v>
      </c>
      <c r="Z12" s="196">
        <v>1</v>
      </c>
      <c r="AA12" s="196" t="s">
        <v>384</v>
      </c>
      <c r="AB12" s="196" t="s">
        <v>384</v>
      </c>
      <c r="AC12" s="196" t="s">
        <v>384</v>
      </c>
      <c r="AD12" s="196">
        <v>1</v>
      </c>
      <c r="AE12" s="196">
        <v>1</v>
      </c>
      <c r="AF12" s="196">
        <v>1</v>
      </c>
      <c r="AG12" s="196" t="s">
        <v>384</v>
      </c>
      <c r="AH12" s="196" t="s">
        <v>384</v>
      </c>
      <c r="AI12" s="196" t="s">
        <v>384</v>
      </c>
      <c r="AJ12" s="196" t="s">
        <v>384</v>
      </c>
      <c r="AK12" s="196" t="s">
        <v>384</v>
      </c>
      <c r="AL12" s="196" t="s">
        <v>384</v>
      </c>
      <c r="AM12" s="196" t="s">
        <v>384</v>
      </c>
      <c r="AN12" s="197">
        <f t="shared" si="0"/>
        <v>14</v>
      </c>
      <c r="AO12" s="192">
        <f t="shared" si="1"/>
        <v>1</v>
      </c>
      <c r="AP12" s="137"/>
      <c r="AQ12" s="137"/>
      <c r="AR12" s="137"/>
      <c r="AS12" s="137"/>
      <c r="AT12" s="137"/>
      <c r="AU12" s="137"/>
      <c r="AV12" s="137"/>
      <c r="AW12" s="137"/>
      <c r="AX12" s="137"/>
      <c r="AY12" s="137"/>
      <c r="AZ12" s="137"/>
    </row>
    <row r="13" spans="1:52" ht="21" customHeight="1" x14ac:dyDescent="0.35">
      <c r="A13" s="763" t="s">
        <v>389</v>
      </c>
      <c r="B13" s="764"/>
      <c r="C13" s="196" t="s">
        <v>384</v>
      </c>
      <c r="D13" s="196" t="s">
        <v>384</v>
      </c>
      <c r="E13" s="196" t="s">
        <v>384</v>
      </c>
      <c r="F13" s="196" t="s">
        <v>384</v>
      </c>
      <c r="G13" s="196" t="s">
        <v>384</v>
      </c>
      <c r="H13" s="196" t="s">
        <v>384</v>
      </c>
      <c r="I13" s="196" t="s">
        <v>384</v>
      </c>
      <c r="J13" s="196" t="s">
        <v>384</v>
      </c>
      <c r="K13" s="196" t="s">
        <v>384</v>
      </c>
      <c r="L13" s="196" t="s">
        <v>384</v>
      </c>
      <c r="M13" s="196" t="s">
        <v>384</v>
      </c>
      <c r="N13" s="196" t="s">
        <v>384</v>
      </c>
      <c r="O13" s="196" t="s">
        <v>384</v>
      </c>
      <c r="P13" s="196" t="s">
        <v>384</v>
      </c>
      <c r="Q13" s="196" t="s">
        <v>384</v>
      </c>
      <c r="R13" s="196" t="s">
        <v>384</v>
      </c>
      <c r="S13" s="196" t="s">
        <v>384</v>
      </c>
      <c r="T13" s="196" t="s">
        <v>384</v>
      </c>
      <c r="U13" s="196" t="s">
        <v>384</v>
      </c>
      <c r="V13" s="196" t="s">
        <v>384</v>
      </c>
      <c r="W13" s="196" t="s">
        <v>384</v>
      </c>
      <c r="X13" s="196" t="s">
        <v>384</v>
      </c>
      <c r="Y13" s="196" t="s">
        <v>384</v>
      </c>
      <c r="Z13" s="196" t="s">
        <v>384</v>
      </c>
      <c r="AA13" s="196" t="s">
        <v>384</v>
      </c>
      <c r="AB13" s="196" t="s">
        <v>384</v>
      </c>
      <c r="AC13" s="196" t="s">
        <v>384</v>
      </c>
      <c r="AD13" s="196" t="s">
        <v>384</v>
      </c>
      <c r="AE13" s="196" t="s">
        <v>384</v>
      </c>
      <c r="AF13" s="196" t="s">
        <v>384</v>
      </c>
      <c r="AG13" s="196" t="s">
        <v>384</v>
      </c>
      <c r="AH13" s="196" t="s">
        <v>384</v>
      </c>
      <c r="AI13" s="196" t="s">
        <v>384</v>
      </c>
      <c r="AJ13" s="196" t="s">
        <v>384</v>
      </c>
      <c r="AK13" s="196" t="s">
        <v>384</v>
      </c>
      <c r="AL13" s="196" t="s">
        <v>384</v>
      </c>
      <c r="AM13" s="196" t="s">
        <v>384</v>
      </c>
      <c r="AN13" s="197">
        <f t="shared" si="0"/>
        <v>0</v>
      </c>
      <c r="AO13" s="192" t="str">
        <f t="shared" si="1"/>
        <v xml:space="preserve"> </v>
      </c>
      <c r="AP13" s="137"/>
      <c r="AQ13" s="137"/>
      <c r="AR13" s="137"/>
      <c r="AS13" s="137"/>
      <c r="AT13" s="137"/>
      <c r="AU13" s="137"/>
      <c r="AV13" s="137"/>
      <c r="AW13" s="137"/>
      <c r="AX13" s="137"/>
      <c r="AY13" s="137"/>
      <c r="AZ13" s="137"/>
    </row>
    <row r="14" spans="1:52" ht="21" customHeight="1" x14ac:dyDescent="0.35">
      <c r="A14" s="763" t="s">
        <v>390</v>
      </c>
      <c r="B14" s="764"/>
      <c r="C14" s="196" t="s">
        <v>384</v>
      </c>
      <c r="D14" s="196" t="s">
        <v>384</v>
      </c>
      <c r="E14" s="196" t="s">
        <v>384</v>
      </c>
      <c r="F14" s="196" t="s">
        <v>384</v>
      </c>
      <c r="G14" s="196">
        <v>1</v>
      </c>
      <c r="H14" s="196" t="s">
        <v>384</v>
      </c>
      <c r="I14" s="196" t="s">
        <v>384</v>
      </c>
      <c r="J14" s="196">
        <v>1</v>
      </c>
      <c r="K14" s="196">
        <v>1</v>
      </c>
      <c r="L14" s="196">
        <v>1</v>
      </c>
      <c r="M14" s="196" t="s">
        <v>384</v>
      </c>
      <c r="N14" s="196">
        <v>1</v>
      </c>
      <c r="O14" s="196">
        <v>1</v>
      </c>
      <c r="P14" s="196">
        <v>1</v>
      </c>
      <c r="Q14" s="196">
        <v>1</v>
      </c>
      <c r="R14" s="196">
        <v>0</v>
      </c>
      <c r="S14" s="196" t="s">
        <v>384</v>
      </c>
      <c r="T14" s="196" t="s">
        <v>384</v>
      </c>
      <c r="U14" s="196" t="s">
        <v>384</v>
      </c>
      <c r="V14" s="196" t="s">
        <v>384</v>
      </c>
      <c r="W14" s="196" t="s">
        <v>384</v>
      </c>
      <c r="X14" s="196" t="s">
        <v>384</v>
      </c>
      <c r="Y14" s="196">
        <v>1</v>
      </c>
      <c r="Z14" s="196">
        <v>1</v>
      </c>
      <c r="AA14" s="196" t="s">
        <v>384</v>
      </c>
      <c r="AB14" s="196" t="s">
        <v>384</v>
      </c>
      <c r="AC14" s="196" t="s">
        <v>384</v>
      </c>
      <c r="AD14" s="196">
        <v>1</v>
      </c>
      <c r="AE14" s="196">
        <v>1</v>
      </c>
      <c r="AF14" s="196">
        <v>1</v>
      </c>
      <c r="AG14" s="196" t="s">
        <v>384</v>
      </c>
      <c r="AH14" s="196" t="s">
        <v>384</v>
      </c>
      <c r="AI14" s="196" t="s">
        <v>384</v>
      </c>
      <c r="AJ14" s="196" t="s">
        <v>384</v>
      </c>
      <c r="AK14" s="196" t="s">
        <v>384</v>
      </c>
      <c r="AL14" s="196" t="s">
        <v>384</v>
      </c>
      <c r="AM14" s="196" t="s">
        <v>384</v>
      </c>
      <c r="AN14" s="197">
        <f t="shared" si="0"/>
        <v>13</v>
      </c>
      <c r="AO14" s="192">
        <f t="shared" si="1"/>
        <v>0.9285714285714286</v>
      </c>
      <c r="AP14" s="137"/>
      <c r="AQ14" s="137"/>
      <c r="AR14" s="137"/>
      <c r="AS14" s="137"/>
      <c r="AT14" s="137"/>
      <c r="AU14" s="137"/>
      <c r="AV14" s="137"/>
      <c r="AW14" s="137"/>
      <c r="AX14" s="137"/>
      <c r="AY14" s="137"/>
      <c r="AZ14" s="137"/>
    </row>
    <row r="15" spans="1:52" ht="21" customHeight="1" x14ac:dyDescent="0.35">
      <c r="A15" s="763" t="s">
        <v>391</v>
      </c>
      <c r="B15" s="764"/>
      <c r="C15" s="196" t="s">
        <v>384</v>
      </c>
      <c r="D15" s="196" t="s">
        <v>384</v>
      </c>
      <c r="E15" s="196" t="s">
        <v>384</v>
      </c>
      <c r="F15" s="196" t="s">
        <v>384</v>
      </c>
      <c r="G15" s="196" t="s">
        <v>384</v>
      </c>
      <c r="H15" s="196" t="s">
        <v>384</v>
      </c>
      <c r="I15" s="196" t="s">
        <v>384</v>
      </c>
      <c r="J15" s="196" t="s">
        <v>384</v>
      </c>
      <c r="K15" s="196" t="s">
        <v>384</v>
      </c>
      <c r="L15" s="196" t="s">
        <v>384</v>
      </c>
      <c r="M15" s="196" t="s">
        <v>384</v>
      </c>
      <c r="N15" s="196" t="s">
        <v>384</v>
      </c>
      <c r="O15" s="196" t="s">
        <v>384</v>
      </c>
      <c r="P15" s="196" t="s">
        <v>384</v>
      </c>
      <c r="Q15" s="196" t="s">
        <v>384</v>
      </c>
      <c r="R15" s="196" t="s">
        <v>384</v>
      </c>
      <c r="S15" s="196" t="s">
        <v>384</v>
      </c>
      <c r="T15" s="196" t="s">
        <v>384</v>
      </c>
      <c r="U15" s="196" t="s">
        <v>384</v>
      </c>
      <c r="V15" s="196" t="s">
        <v>384</v>
      </c>
      <c r="W15" s="196" t="s">
        <v>384</v>
      </c>
      <c r="X15" s="196" t="s">
        <v>384</v>
      </c>
      <c r="Y15" s="196" t="s">
        <v>384</v>
      </c>
      <c r="Z15" s="196" t="s">
        <v>384</v>
      </c>
      <c r="AA15" s="196" t="s">
        <v>384</v>
      </c>
      <c r="AB15" s="196" t="s">
        <v>384</v>
      </c>
      <c r="AC15" s="196" t="s">
        <v>384</v>
      </c>
      <c r="AD15" s="196" t="s">
        <v>384</v>
      </c>
      <c r="AE15" s="196" t="s">
        <v>384</v>
      </c>
      <c r="AF15" s="196" t="s">
        <v>384</v>
      </c>
      <c r="AG15" s="196" t="s">
        <v>384</v>
      </c>
      <c r="AH15" s="196" t="s">
        <v>384</v>
      </c>
      <c r="AI15" s="196" t="s">
        <v>384</v>
      </c>
      <c r="AJ15" s="196" t="s">
        <v>384</v>
      </c>
      <c r="AK15" s="196" t="s">
        <v>384</v>
      </c>
      <c r="AL15" s="196" t="s">
        <v>384</v>
      </c>
      <c r="AM15" s="196" t="s">
        <v>384</v>
      </c>
      <c r="AN15" s="197">
        <f t="shared" si="0"/>
        <v>0</v>
      </c>
      <c r="AO15" s="192" t="str">
        <f t="shared" si="1"/>
        <v xml:space="preserve"> </v>
      </c>
      <c r="AP15" s="137"/>
      <c r="AQ15" s="137"/>
      <c r="AR15" s="137"/>
      <c r="AS15" s="137"/>
      <c r="AT15" s="137"/>
      <c r="AU15" s="137"/>
      <c r="AV15" s="137"/>
      <c r="AW15" s="137"/>
      <c r="AX15" s="137"/>
      <c r="AY15" s="137"/>
      <c r="AZ15" s="137"/>
    </row>
    <row r="16" spans="1:52" ht="21" customHeight="1" x14ac:dyDescent="0.35">
      <c r="A16" s="763" t="s">
        <v>392</v>
      </c>
      <c r="B16" s="764"/>
      <c r="C16" s="196" t="s">
        <v>384</v>
      </c>
      <c r="D16" s="196" t="s">
        <v>384</v>
      </c>
      <c r="E16" s="196" t="s">
        <v>384</v>
      </c>
      <c r="F16" s="196" t="s">
        <v>384</v>
      </c>
      <c r="G16" s="196" t="s">
        <v>384</v>
      </c>
      <c r="H16" s="196" t="s">
        <v>384</v>
      </c>
      <c r="I16" s="196" t="s">
        <v>384</v>
      </c>
      <c r="J16" s="196">
        <v>1</v>
      </c>
      <c r="K16" s="196">
        <v>1</v>
      </c>
      <c r="L16" s="196">
        <v>1</v>
      </c>
      <c r="M16" s="196">
        <v>1</v>
      </c>
      <c r="N16" s="196" t="s">
        <v>384</v>
      </c>
      <c r="O16" s="196">
        <v>1</v>
      </c>
      <c r="P16" s="196">
        <v>1</v>
      </c>
      <c r="Q16" s="196" t="s">
        <v>384</v>
      </c>
      <c r="R16" s="196" t="s">
        <v>384</v>
      </c>
      <c r="S16" s="196">
        <v>1</v>
      </c>
      <c r="T16" s="196">
        <v>1</v>
      </c>
      <c r="U16" s="196">
        <v>1</v>
      </c>
      <c r="V16" s="196">
        <v>1</v>
      </c>
      <c r="W16" s="196" t="s">
        <v>384</v>
      </c>
      <c r="X16" s="196" t="s">
        <v>384</v>
      </c>
      <c r="Y16" s="196">
        <v>1</v>
      </c>
      <c r="Z16" s="196">
        <v>1</v>
      </c>
      <c r="AA16" s="196" t="s">
        <v>384</v>
      </c>
      <c r="AB16" s="196" t="s">
        <v>384</v>
      </c>
      <c r="AC16" s="196" t="s">
        <v>384</v>
      </c>
      <c r="AD16" s="196">
        <v>1</v>
      </c>
      <c r="AE16" s="196" t="s">
        <v>384</v>
      </c>
      <c r="AF16" s="196">
        <v>1</v>
      </c>
      <c r="AG16" s="196" t="s">
        <v>384</v>
      </c>
      <c r="AH16" s="196" t="s">
        <v>384</v>
      </c>
      <c r="AI16" s="196" t="s">
        <v>384</v>
      </c>
      <c r="AJ16" s="196" t="s">
        <v>384</v>
      </c>
      <c r="AK16" s="196" t="s">
        <v>384</v>
      </c>
      <c r="AL16" s="196" t="s">
        <v>384</v>
      </c>
      <c r="AM16" s="196" t="s">
        <v>384</v>
      </c>
      <c r="AN16" s="197">
        <f t="shared" si="0"/>
        <v>14</v>
      </c>
      <c r="AO16" s="192">
        <f t="shared" si="1"/>
        <v>1</v>
      </c>
      <c r="AP16" s="137"/>
      <c r="AQ16" s="137"/>
      <c r="AR16" s="137"/>
      <c r="AS16" s="137"/>
      <c r="AT16" s="137"/>
      <c r="AU16" s="137"/>
      <c r="AV16" s="137"/>
      <c r="AW16" s="137"/>
      <c r="AX16" s="137"/>
      <c r="AY16" s="137"/>
      <c r="AZ16" s="137"/>
    </row>
    <row r="17" spans="1:52" ht="21" customHeight="1" x14ac:dyDescent="0.35">
      <c r="A17" s="763" t="s">
        <v>393</v>
      </c>
      <c r="B17" s="764"/>
      <c r="C17" s="196" t="s">
        <v>384</v>
      </c>
      <c r="D17" s="196" t="s">
        <v>384</v>
      </c>
      <c r="E17" s="196" t="s">
        <v>384</v>
      </c>
      <c r="F17" s="196" t="s">
        <v>384</v>
      </c>
      <c r="G17" s="196" t="s">
        <v>384</v>
      </c>
      <c r="H17" s="196" t="s">
        <v>384</v>
      </c>
      <c r="I17" s="196" t="s">
        <v>384</v>
      </c>
      <c r="J17" s="196" t="s">
        <v>384</v>
      </c>
      <c r="K17" s="196" t="s">
        <v>384</v>
      </c>
      <c r="L17" s="196" t="s">
        <v>384</v>
      </c>
      <c r="M17" s="196" t="s">
        <v>384</v>
      </c>
      <c r="N17" s="196" t="s">
        <v>384</v>
      </c>
      <c r="O17" s="196" t="s">
        <v>384</v>
      </c>
      <c r="P17" s="196" t="s">
        <v>384</v>
      </c>
      <c r="Q17" s="196" t="s">
        <v>384</v>
      </c>
      <c r="R17" s="196" t="s">
        <v>384</v>
      </c>
      <c r="S17" s="196" t="s">
        <v>384</v>
      </c>
      <c r="T17" s="196" t="s">
        <v>384</v>
      </c>
      <c r="U17" s="196" t="s">
        <v>384</v>
      </c>
      <c r="V17" s="196" t="s">
        <v>384</v>
      </c>
      <c r="W17" s="196" t="s">
        <v>384</v>
      </c>
      <c r="X17" s="196" t="s">
        <v>384</v>
      </c>
      <c r="Y17" s="196" t="s">
        <v>384</v>
      </c>
      <c r="Z17" s="196" t="s">
        <v>384</v>
      </c>
      <c r="AA17" s="196" t="s">
        <v>384</v>
      </c>
      <c r="AB17" s="196" t="s">
        <v>384</v>
      </c>
      <c r="AC17" s="196" t="s">
        <v>384</v>
      </c>
      <c r="AD17" s="196" t="s">
        <v>384</v>
      </c>
      <c r="AE17" s="196" t="s">
        <v>384</v>
      </c>
      <c r="AF17" s="196" t="s">
        <v>384</v>
      </c>
      <c r="AG17" s="196" t="s">
        <v>384</v>
      </c>
      <c r="AH17" s="196" t="s">
        <v>384</v>
      </c>
      <c r="AI17" s="196" t="s">
        <v>384</v>
      </c>
      <c r="AJ17" s="196" t="s">
        <v>384</v>
      </c>
      <c r="AK17" s="196" t="s">
        <v>384</v>
      </c>
      <c r="AL17" s="196" t="s">
        <v>384</v>
      </c>
      <c r="AM17" s="196" t="s">
        <v>384</v>
      </c>
      <c r="AN17" s="197">
        <f t="shared" si="0"/>
        <v>0</v>
      </c>
      <c r="AO17" s="192" t="str">
        <f t="shared" si="1"/>
        <v xml:space="preserve"> </v>
      </c>
      <c r="AP17" s="137"/>
      <c r="AQ17" s="137"/>
      <c r="AR17" s="137"/>
      <c r="AS17" s="137"/>
      <c r="AT17" s="137"/>
      <c r="AU17" s="137"/>
      <c r="AV17" s="137"/>
      <c r="AW17" s="137"/>
      <c r="AX17" s="137"/>
      <c r="AY17" s="137"/>
      <c r="AZ17" s="137"/>
    </row>
    <row r="18" spans="1:52" ht="21" customHeight="1" x14ac:dyDescent="0.35">
      <c r="A18" s="763" t="s">
        <v>394</v>
      </c>
      <c r="B18" s="764"/>
      <c r="C18" s="196" t="s">
        <v>384</v>
      </c>
      <c r="D18" s="196">
        <v>1</v>
      </c>
      <c r="E18" s="196" t="s">
        <v>384</v>
      </c>
      <c r="F18" s="196" t="s">
        <v>384</v>
      </c>
      <c r="G18" s="196">
        <v>1</v>
      </c>
      <c r="H18" s="196" t="s">
        <v>384</v>
      </c>
      <c r="I18" s="196" t="s">
        <v>384</v>
      </c>
      <c r="J18" s="196">
        <v>1</v>
      </c>
      <c r="K18" s="196">
        <v>1</v>
      </c>
      <c r="L18" s="196">
        <v>1</v>
      </c>
      <c r="M18" s="196">
        <v>1</v>
      </c>
      <c r="N18" s="196" t="s">
        <v>384</v>
      </c>
      <c r="O18" s="196">
        <v>1</v>
      </c>
      <c r="P18" s="196">
        <v>1</v>
      </c>
      <c r="Q18" s="196" t="s">
        <v>384</v>
      </c>
      <c r="R18" s="196" t="s">
        <v>384</v>
      </c>
      <c r="S18" s="196" t="s">
        <v>384</v>
      </c>
      <c r="T18" s="196">
        <v>1</v>
      </c>
      <c r="U18" s="196" t="s">
        <v>384</v>
      </c>
      <c r="V18" s="196">
        <v>1</v>
      </c>
      <c r="W18" s="196" t="s">
        <v>384</v>
      </c>
      <c r="X18" s="196" t="s">
        <v>384</v>
      </c>
      <c r="Y18" s="196">
        <v>1</v>
      </c>
      <c r="Z18" s="196">
        <v>1</v>
      </c>
      <c r="AA18" s="196">
        <v>1</v>
      </c>
      <c r="AB18" s="196" t="s">
        <v>384</v>
      </c>
      <c r="AC18" s="196" t="s">
        <v>384</v>
      </c>
      <c r="AD18" s="196">
        <v>1</v>
      </c>
      <c r="AE18" s="196" t="s">
        <v>384</v>
      </c>
      <c r="AF18" s="196">
        <v>1</v>
      </c>
      <c r="AG18" s="196" t="s">
        <v>384</v>
      </c>
      <c r="AH18" s="196" t="s">
        <v>384</v>
      </c>
      <c r="AI18" s="196" t="s">
        <v>384</v>
      </c>
      <c r="AJ18" s="196" t="s">
        <v>384</v>
      </c>
      <c r="AK18" s="196" t="s">
        <v>384</v>
      </c>
      <c r="AL18" s="196" t="s">
        <v>384</v>
      </c>
      <c r="AM18" s="196" t="s">
        <v>384</v>
      </c>
      <c r="AN18" s="197">
        <f t="shared" si="0"/>
        <v>15</v>
      </c>
      <c r="AO18" s="192">
        <f t="shared" si="1"/>
        <v>1</v>
      </c>
      <c r="AP18" s="137"/>
      <c r="AQ18" s="137"/>
      <c r="AR18" s="137"/>
      <c r="AS18" s="137"/>
      <c r="AT18" s="137"/>
      <c r="AU18" s="137"/>
      <c r="AV18" s="137"/>
      <c r="AW18" s="137"/>
      <c r="AX18" s="137"/>
      <c r="AY18" s="137"/>
      <c r="AZ18" s="137"/>
    </row>
    <row r="19" spans="1:52" ht="21" customHeight="1" x14ac:dyDescent="0.35">
      <c r="A19" s="763" t="s">
        <v>395</v>
      </c>
      <c r="B19" s="764"/>
      <c r="C19" s="196" t="s">
        <v>384</v>
      </c>
      <c r="D19" s="196" t="s">
        <v>384</v>
      </c>
      <c r="E19" s="196" t="s">
        <v>384</v>
      </c>
      <c r="F19" s="196" t="s">
        <v>384</v>
      </c>
      <c r="G19" s="196">
        <v>1</v>
      </c>
      <c r="H19" s="196" t="s">
        <v>384</v>
      </c>
      <c r="I19" s="196" t="s">
        <v>384</v>
      </c>
      <c r="J19" s="196">
        <v>1</v>
      </c>
      <c r="K19" s="196">
        <v>1</v>
      </c>
      <c r="L19" s="196">
        <v>1</v>
      </c>
      <c r="M19" s="196">
        <v>1</v>
      </c>
      <c r="N19" s="196" t="s">
        <v>384</v>
      </c>
      <c r="O19" s="196">
        <v>1</v>
      </c>
      <c r="P19" s="196">
        <v>1</v>
      </c>
      <c r="Q19" s="196">
        <v>1</v>
      </c>
      <c r="R19" s="196">
        <v>1</v>
      </c>
      <c r="S19" s="196" t="s">
        <v>384</v>
      </c>
      <c r="T19" s="196">
        <v>1</v>
      </c>
      <c r="U19" s="196" t="s">
        <v>384</v>
      </c>
      <c r="V19" s="196">
        <v>1</v>
      </c>
      <c r="W19" s="196" t="s">
        <v>384</v>
      </c>
      <c r="X19" s="196" t="s">
        <v>384</v>
      </c>
      <c r="Y19" s="196">
        <v>1</v>
      </c>
      <c r="Z19" s="196">
        <v>1</v>
      </c>
      <c r="AA19" s="196" t="s">
        <v>384</v>
      </c>
      <c r="AB19" s="196" t="s">
        <v>384</v>
      </c>
      <c r="AC19" s="196" t="s">
        <v>384</v>
      </c>
      <c r="AD19" s="196">
        <v>1</v>
      </c>
      <c r="AE19" s="196" t="s">
        <v>384</v>
      </c>
      <c r="AF19" s="196">
        <v>1</v>
      </c>
      <c r="AG19" s="196" t="s">
        <v>384</v>
      </c>
      <c r="AH19" s="196" t="s">
        <v>384</v>
      </c>
      <c r="AI19" s="196" t="s">
        <v>384</v>
      </c>
      <c r="AJ19" s="196" t="s">
        <v>384</v>
      </c>
      <c r="AK19" s="196" t="s">
        <v>384</v>
      </c>
      <c r="AL19" s="196" t="s">
        <v>384</v>
      </c>
      <c r="AM19" s="196" t="s">
        <v>384</v>
      </c>
      <c r="AN19" s="197">
        <f t="shared" si="0"/>
        <v>15</v>
      </c>
      <c r="AO19" s="192">
        <f t="shared" si="1"/>
        <v>1</v>
      </c>
      <c r="AP19" s="137"/>
      <c r="AQ19" s="137"/>
      <c r="AR19" s="137"/>
      <c r="AS19" s="137"/>
      <c r="AT19" s="137"/>
      <c r="AU19" s="137"/>
      <c r="AV19" s="137"/>
      <c r="AW19" s="137"/>
      <c r="AX19" s="137"/>
      <c r="AY19" s="137"/>
      <c r="AZ19" s="137"/>
    </row>
    <row r="20" spans="1:52" ht="21" customHeight="1" x14ac:dyDescent="0.35">
      <c r="A20" s="763" t="s">
        <v>396</v>
      </c>
      <c r="B20" s="764"/>
      <c r="C20" s="196" t="s">
        <v>384</v>
      </c>
      <c r="D20" s="196" t="s">
        <v>384</v>
      </c>
      <c r="E20" s="196" t="s">
        <v>384</v>
      </c>
      <c r="F20" s="196" t="s">
        <v>384</v>
      </c>
      <c r="G20" s="196" t="s">
        <v>384</v>
      </c>
      <c r="H20" s="196" t="s">
        <v>384</v>
      </c>
      <c r="I20" s="196" t="s">
        <v>384</v>
      </c>
      <c r="J20" s="196" t="s">
        <v>384</v>
      </c>
      <c r="K20" s="196" t="s">
        <v>384</v>
      </c>
      <c r="L20" s="196" t="s">
        <v>384</v>
      </c>
      <c r="M20" s="196" t="s">
        <v>384</v>
      </c>
      <c r="N20" s="196" t="s">
        <v>384</v>
      </c>
      <c r="O20" s="196" t="s">
        <v>384</v>
      </c>
      <c r="P20" s="196" t="s">
        <v>384</v>
      </c>
      <c r="Q20" s="196" t="s">
        <v>384</v>
      </c>
      <c r="R20" s="196" t="s">
        <v>384</v>
      </c>
      <c r="S20" s="196" t="s">
        <v>384</v>
      </c>
      <c r="T20" s="196" t="s">
        <v>384</v>
      </c>
      <c r="U20" s="196" t="s">
        <v>384</v>
      </c>
      <c r="V20" s="196" t="s">
        <v>384</v>
      </c>
      <c r="W20" s="196" t="s">
        <v>384</v>
      </c>
      <c r="X20" s="196" t="s">
        <v>384</v>
      </c>
      <c r="Y20" s="196" t="s">
        <v>384</v>
      </c>
      <c r="Z20" s="196" t="s">
        <v>384</v>
      </c>
      <c r="AA20" s="196" t="s">
        <v>384</v>
      </c>
      <c r="AB20" s="196" t="s">
        <v>384</v>
      </c>
      <c r="AC20" s="196" t="s">
        <v>384</v>
      </c>
      <c r="AD20" s="196" t="s">
        <v>384</v>
      </c>
      <c r="AE20" s="196" t="s">
        <v>384</v>
      </c>
      <c r="AF20" s="196" t="s">
        <v>384</v>
      </c>
      <c r="AG20" s="196" t="s">
        <v>384</v>
      </c>
      <c r="AH20" s="196" t="s">
        <v>384</v>
      </c>
      <c r="AI20" s="196" t="s">
        <v>384</v>
      </c>
      <c r="AJ20" s="196" t="s">
        <v>384</v>
      </c>
      <c r="AK20" s="196" t="s">
        <v>384</v>
      </c>
      <c r="AL20" s="196" t="s">
        <v>384</v>
      </c>
      <c r="AM20" s="196" t="s">
        <v>384</v>
      </c>
      <c r="AN20" s="197">
        <f t="shared" si="0"/>
        <v>0</v>
      </c>
      <c r="AO20" s="192" t="str">
        <f t="shared" si="1"/>
        <v xml:space="preserve"> </v>
      </c>
      <c r="AP20" s="137"/>
      <c r="AQ20" s="137"/>
      <c r="AR20" s="137"/>
      <c r="AS20" s="137"/>
      <c r="AT20" s="137"/>
      <c r="AU20" s="137"/>
      <c r="AV20" s="137"/>
      <c r="AW20" s="137"/>
      <c r="AX20" s="137"/>
      <c r="AY20" s="137"/>
      <c r="AZ20" s="137"/>
    </row>
    <row r="21" spans="1:52" ht="21" customHeight="1" x14ac:dyDescent="0.35">
      <c r="A21" s="763" t="s">
        <v>397</v>
      </c>
      <c r="B21" s="764"/>
      <c r="C21" s="196" t="s">
        <v>384</v>
      </c>
      <c r="D21" s="196" t="s">
        <v>384</v>
      </c>
      <c r="E21" s="196" t="s">
        <v>384</v>
      </c>
      <c r="F21" s="196" t="s">
        <v>384</v>
      </c>
      <c r="G21" s="196" t="s">
        <v>384</v>
      </c>
      <c r="H21" s="196" t="s">
        <v>384</v>
      </c>
      <c r="I21" s="196" t="s">
        <v>384</v>
      </c>
      <c r="J21" s="196" t="s">
        <v>384</v>
      </c>
      <c r="K21" s="196" t="s">
        <v>384</v>
      </c>
      <c r="L21" s="196" t="s">
        <v>384</v>
      </c>
      <c r="M21" s="196" t="s">
        <v>384</v>
      </c>
      <c r="N21" s="196" t="s">
        <v>384</v>
      </c>
      <c r="O21" s="196" t="s">
        <v>384</v>
      </c>
      <c r="P21" s="196" t="s">
        <v>384</v>
      </c>
      <c r="Q21" s="196" t="s">
        <v>384</v>
      </c>
      <c r="R21" s="196" t="s">
        <v>384</v>
      </c>
      <c r="S21" s="196" t="s">
        <v>384</v>
      </c>
      <c r="T21" s="196" t="s">
        <v>384</v>
      </c>
      <c r="U21" s="196" t="s">
        <v>384</v>
      </c>
      <c r="V21" s="196" t="s">
        <v>384</v>
      </c>
      <c r="W21" s="196" t="s">
        <v>384</v>
      </c>
      <c r="X21" s="196" t="s">
        <v>384</v>
      </c>
      <c r="Y21" s="196" t="s">
        <v>384</v>
      </c>
      <c r="Z21" s="196" t="s">
        <v>384</v>
      </c>
      <c r="AA21" s="196" t="s">
        <v>384</v>
      </c>
      <c r="AB21" s="196" t="s">
        <v>384</v>
      </c>
      <c r="AC21" s="196" t="s">
        <v>384</v>
      </c>
      <c r="AD21" s="196" t="s">
        <v>384</v>
      </c>
      <c r="AE21" s="196" t="s">
        <v>384</v>
      </c>
      <c r="AF21" s="196" t="s">
        <v>384</v>
      </c>
      <c r="AG21" s="196" t="s">
        <v>384</v>
      </c>
      <c r="AH21" s="196" t="s">
        <v>384</v>
      </c>
      <c r="AI21" s="196" t="s">
        <v>384</v>
      </c>
      <c r="AJ21" s="196" t="s">
        <v>384</v>
      </c>
      <c r="AK21" s="196" t="s">
        <v>384</v>
      </c>
      <c r="AL21" s="196" t="s">
        <v>384</v>
      </c>
      <c r="AM21" s="196" t="s">
        <v>384</v>
      </c>
      <c r="AN21" s="197">
        <f t="shared" si="0"/>
        <v>0</v>
      </c>
      <c r="AO21" s="192" t="str">
        <f t="shared" si="1"/>
        <v xml:space="preserve"> </v>
      </c>
      <c r="AP21" s="137"/>
      <c r="AQ21" s="137"/>
      <c r="AR21" s="137"/>
      <c r="AS21" s="137"/>
      <c r="AT21" s="137"/>
      <c r="AU21" s="137"/>
      <c r="AV21" s="137"/>
      <c r="AW21" s="137"/>
      <c r="AX21" s="137"/>
      <c r="AY21" s="137"/>
      <c r="AZ21" s="137"/>
    </row>
    <row r="22" spans="1:52" ht="21" customHeight="1" x14ac:dyDescent="0.35">
      <c r="A22" s="763" t="s">
        <v>398</v>
      </c>
      <c r="B22" s="764"/>
      <c r="C22" s="196" t="s">
        <v>384</v>
      </c>
      <c r="D22" s="196" t="s">
        <v>384</v>
      </c>
      <c r="E22" s="196" t="s">
        <v>384</v>
      </c>
      <c r="F22" s="196" t="s">
        <v>384</v>
      </c>
      <c r="G22" s="196" t="s">
        <v>384</v>
      </c>
      <c r="H22" s="196" t="s">
        <v>384</v>
      </c>
      <c r="I22" s="196" t="s">
        <v>384</v>
      </c>
      <c r="J22" s="196" t="s">
        <v>384</v>
      </c>
      <c r="K22" s="196" t="s">
        <v>384</v>
      </c>
      <c r="L22" s="196" t="s">
        <v>384</v>
      </c>
      <c r="M22" s="196" t="s">
        <v>384</v>
      </c>
      <c r="N22" s="196" t="s">
        <v>384</v>
      </c>
      <c r="O22" s="196" t="s">
        <v>384</v>
      </c>
      <c r="P22" s="196" t="s">
        <v>384</v>
      </c>
      <c r="Q22" s="196" t="s">
        <v>384</v>
      </c>
      <c r="R22" s="196" t="s">
        <v>384</v>
      </c>
      <c r="S22" s="196" t="s">
        <v>384</v>
      </c>
      <c r="T22" s="196" t="s">
        <v>384</v>
      </c>
      <c r="U22" s="196" t="s">
        <v>384</v>
      </c>
      <c r="V22" s="196" t="s">
        <v>384</v>
      </c>
      <c r="W22" s="196" t="s">
        <v>384</v>
      </c>
      <c r="X22" s="196" t="s">
        <v>384</v>
      </c>
      <c r="Y22" s="196" t="s">
        <v>384</v>
      </c>
      <c r="Z22" s="196" t="s">
        <v>384</v>
      </c>
      <c r="AA22" s="196" t="s">
        <v>384</v>
      </c>
      <c r="AB22" s="196" t="s">
        <v>384</v>
      </c>
      <c r="AC22" s="196" t="s">
        <v>384</v>
      </c>
      <c r="AD22" s="196" t="s">
        <v>384</v>
      </c>
      <c r="AE22" s="196" t="s">
        <v>384</v>
      </c>
      <c r="AF22" s="196" t="s">
        <v>384</v>
      </c>
      <c r="AG22" s="196" t="s">
        <v>384</v>
      </c>
      <c r="AH22" s="196" t="s">
        <v>384</v>
      </c>
      <c r="AI22" s="196" t="s">
        <v>384</v>
      </c>
      <c r="AJ22" s="196" t="s">
        <v>384</v>
      </c>
      <c r="AK22" s="196" t="s">
        <v>384</v>
      </c>
      <c r="AL22" s="196" t="s">
        <v>384</v>
      </c>
      <c r="AM22" s="196" t="s">
        <v>384</v>
      </c>
      <c r="AN22" s="197">
        <f t="shared" si="0"/>
        <v>0</v>
      </c>
      <c r="AO22" s="192" t="str">
        <f t="shared" si="1"/>
        <v xml:space="preserve"> </v>
      </c>
      <c r="AP22" s="137"/>
      <c r="AQ22" s="137"/>
      <c r="AR22" s="137"/>
      <c r="AS22" s="137"/>
      <c r="AT22" s="137"/>
      <c r="AU22" s="137"/>
      <c r="AV22" s="137"/>
      <c r="AW22" s="137"/>
      <c r="AX22" s="137"/>
      <c r="AY22" s="137"/>
      <c r="AZ22" s="137"/>
    </row>
    <row r="23" spans="1:52" ht="21" customHeight="1" x14ac:dyDescent="0.35">
      <c r="A23" s="763" t="s">
        <v>399</v>
      </c>
      <c r="B23" s="764"/>
      <c r="C23" s="196" t="s">
        <v>384</v>
      </c>
      <c r="D23" s="196">
        <v>1</v>
      </c>
      <c r="E23" s="196" t="s">
        <v>384</v>
      </c>
      <c r="F23" s="196" t="s">
        <v>384</v>
      </c>
      <c r="G23" s="196">
        <v>1</v>
      </c>
      <c r="H23" s="196" t="s">
        <v>384</v>
      </c>
      <c r="I23" s="196" t="s">
        <v>384</v>
      </c>
      <c r="J23" s="196">
        <v>1</v>
      </c>
      <c r="K23" s="196">
        <v>1</v>
      </c>
      <c r="L23" s="196">
        <v>1</v>
      </c>
      <c r="M23" s="196">
        <v>1</v>
      </c>
      <c r="N23" s="196" t="s">
        <v>384</v>
      </c>
      <c r="O23" s="196">
        <v>1</v>
      </c>
      <c r="P23" s="196" t="s">
        <v>384</v>
      </c>
      <c r="Q23" s="196">
        <v>1</v>
      </c>
      <c r="R23" s="196">
        <v>1</v>
      </c>
      <c r="S23" s="196" t="s">
        <v>384</v>
      </c>
      <c r="T23" s="196" t="s">
        <v>384</v>
      </c>
      <c r="U23" s="196">
        <v>1</v>
      </c>
      <c r="V23" s="196">
        <v>1</v>
      </c>
      <c r="W23" s="196" t="s">
        <v>384</v>
      </c>
      <c r="X23" s="196" t="s">
        <v>384</v>
      </c>
      <c r="Y23" s="196">
        <v>1</v>
      </c>
      <c r="Z23" s="196">
        <v>1</v>
      </c>
      <c r="AA23" s="196">
        <v>1</v>
      </c>
      <c r="AB23" s="196" t="s">
        <v>384</v>
      </c>
      <c r="AC23" s="196" t="s">
        <v>384</v>
      </c>
      <c r="AD23" s="196">
        <v>1</v>
      </c>
      <c r="AE23" s="196" t="s">
        <v>384</v>
      </c>
      <c r="AF23" s="196">
        <v>0</v>
      </c>
      <c r="AG23" s="196" t="s">
        <v>384</v>
      </c>
      <c r="AH23" s="196" t="s">
        <v>384</v>
      </c>
      <c r="AI23" s="196" t="s">
        <v>384</v>
      </c>
      <c r="AJ23" s="196" t="s">
        <v>384</v>
      </c>
      <c r="AK23" s="196" t="s">
        <v>384</v>
      </c>
      <c r="AL23" s="196" t="s">
        <v>384</v>
      </c>
      <c r="AM23" s="196" t="s">
        <v>384</v>
      </c>
      <c r="AN23" s="197">
        <f t="shared" si="0"/>
        <v>15</v>
      </c>
      <c r="AO23" s="192">
        <f t="shared" si="1"/>
        <v>0.9375</v>
      </c>
      <c r="AP23" s="137"/>
      <c r="AQ23" s="137"/>
      <c r="AR23" s="137"/>
      <c r="AS23" s="137"/>
      <c r="AT23" s="137"/>
      <c r="AU23" s="137"/>
      <c r="AV23" s="137"/>
      <c r="AW23" s="137"/>
      <c r="AX23" s="137"/>
      <c r="AY23" s="137"/>
      <c r="AZ23" s="137"/>
    </row>
    <row r="24" spans="1:52" ht="21" customHeight="1" x14ac:dyDescent="0.35">
      <c r="A24" s="763" t="s">
        <v>401</v>
      </c>
      <c r="B24" s="764"/>
      <c r="C24" s="196" t="s">
        <v>384</v>
      </c>
      <c r="D24" s="196" t="s">
        <v>384</v>
      </c>
      <c r="E24" s="196" t="s">
        <v>384</v>
      </c>
      <c r="F24" s="196" t="s">
        <v>384</v>
      </c>
      <c r="G24" s="196" t="s">
        <v>384</v>
      </c>
      <c r="H24" s="196" t="s">
        <v>384</v>
      </c>
      <c r="I24" s="196" t="s">
        <v>384</v>
      </c>
      <c r="J24" s="196" t="s">
        <v>384</v>
      </c>
      <c r="K24" s="196" t="s">
        <v>384</v>
      </c>
      <c r="L24" s="196" t="s">
        <v>384</v>
      </c>
      <c r="M24" s="196" t="s">
        <v>384</v>
      </c>
      <c r="N24" s="196" t="s">
        <v>384</v>
      </c>
      <c r="O24" s="196" t="s">
        <v>384</v>
      </c>
      <c r="P24" s="196" t="s">
        <v>384</v>
      </c>
      <c r="Q24" s="196" t="s">
        <v>384</v>
      </c>
      <c r="R24" s="196" t="s">
        <v>384</v>
      </c>
      <c r="S24" s="196" t="s">
        <v>384</v>
      </c>
      <c r="T24" s="196" t="s">
        <v>384</v>
      </c>
      <c r="U24" s="196" t="s">
        <v>384</v>
      </c>
      <c r="V24" s="196" t="s">
        <v>384</v>
      </c>
      <c r="W24" s="196" t="s">
        <v>384</v>
      </c>
      <c r="X24" s="196" t="s">
        <v>384</v>
      </c>
      <c r="Y24" s="196" t="s">
        <v>384</v>
      </c>
      <c r="Z24" s="196" t="s">
        <v>384</v>
      </c>
      <c r="AA24" s="196" t="s">
        <v>384</v>
      </c>
      <c r="AB24" s="196" t="s">
        <v>384</v>
      </c>
      <c r="AC24" s="196" t="s">
        <v>384</v>
      </c>
      <c r="AD24" s="196" t="s">
        <v>384</v>
      </c>
      <c r="AE24" s="196" t="s">
        <v>384</v>
      </c>
      <c r="AF24" s="196" t="s">
        <v>384</v>
      </c>
      <c r="AG24" s="196" t="s">
        <v>384</v>
      </c>
      <c r="AH24" s="196" t="s">
        <v>384</v>
      </c>
      <c r="AI24" s="196" t="s">
        <v>384</v>
      </c>
      <c r="AJ24" s="196" t="s">
        <v>384</v>
      </c>
      <c r="AK24" s="196" t="s">
        <v>384</v>
      </c>
      <c r="AL24" s="196" t="s">
        <v>384</v>
      </c>
      <c r="AM24" s="196" t="s">
        <v>384</v>
      </c>
      <c r="AN24" s="197">
        <f t="shared" si="0"/>
        <v>0</v>
      </c>
      <c r="AO24" s="192" t="str">
        <f t="shared" si="1"/>
        <v xml:space="preserve"> </v>
      </c>
      <c r="AP24" s="137"/>
      <c r="AQ24" s="137"/>
      <c r="AR24" s="137"/>
      <c r="AS24" s="137"/>
      <c r="AT24" s="137"/>
      <c r="AU24" s="137"/>
      <c r="AV24" s="137"/>
      <c r="AW24" s="137"/>
      <c r="AX24" s="137"/>
      <c r="AY24" s="137"/>
      <c r="AZ24" s="137"/>
    </row>
    <row r="25" spans="1:52" ht="21" customHeight="1" x14ac:dyDescent="0.35">
      <c r="A25" s="763" t="s">
        <v>402</v>
      </c>
      <c r="B25" s="764"/>
      <c r="C25" s="196" t="s">
        <v>384</v>
      </c>
      <c r="D25" s="196">
        <v>1</v>
      </c>
      <c r="E25" s="196" t="s">
        <v>384</v>
      </c>
      <c r="F25" s="196" t="s">
        <v>384</v>
      </c>
      <c r="G25" s="196">
        <v>1</v>
      </c>
      <c r="H25" s="196" t="s">
        <v>384</v>
      </c>
      <c r="I25" s="196" t="s">
        <v>384</v>
      </c>
      <c r="J25" s="196">
        <v>1</v>
      </c>
      <c r="K25" s="196">
        <v>1</v>
      </c>
      <c r="L25" s="196">
        <v>1</v>
      </c>
      <c r="M25" s="196">
        <v>1</v>
      </c>
      <c r="N25" s="196" t="s">
        <v>384</v>
      </c>
      <c r="O25" s="196">
        <v>1</v>
      </c>
      <c r="P25" s="196" t="s">
        <v>384</v>
      </c>
      <c r="Q25" s="196">
        <v>1</v>
      </c>
      <c r="R25" s="196">
        <v>1</v>
      </c>
      <c r="S25" s="196" t="s">
        <v>384</v>
      </c>
      <c r="T25" s="196" t="s">
        <v>384</v>
      </c>
      <c r="U25" s="196" t="s">
        <v>384</v>
      </c>
      <c r="V25" s="196">
        <v>1</v>
      </c>
      <c r="W25" s="196" t="s">
        <v>384</v>
      </c>
      <c r="X25" s="196" t="s">
        <v>384</v>
      </c>
      <c r="Y25" s="196">
        <v>1</v>
      </c>
      <c r="Z25" s="196">
        <v>1</v>
      </c>
      <c r="AA25" s="196">
        <v>1</v>
      </c>
      <c r="AB25" s="196" t="s">
        <v>384</v>
      </c>
      <c r="AC25" s="196" t="s">
        <v>384</v>
      </c>
      <c r="AD25" s="196">
        <v>1</v>
      </c>
      <c r="AE25" s="196" t="s">
        <v>384</v>
      </c>
      <c r="AF25" s="196">
        <v>1</v>
      </c>
      <c r="AG25" s="196" t="s">
        <v>384</v>
      </c>
      <c r="AH25" s="196" t="s">
        <v>384</v>
      </c>
      <c r="AI25" s="196" t="s">
        <v>384</v>
      </c>
      <c r="AJ25" s="196" t="s">
        <v>384</v>
      </c>
      <c r="AK25" s="196" t="s">
        <v>384</v>
      </c>
      <c r="AL25" s="196" t="s">
        <v>384</v>
      </c>
      <c r="AM25" s="196" t="s">
        <v>384</v>
      </c>
      <c r="AN25" s="197">
        <f t="shared" si="0"/>
        <v>15</v>
      </c>
      <c r="AO25" s="192">
        <f t="shared" si="1"/>
        <v>1</v>
      </c>
      <c r="AP25" s="137"/>
      <c r="AQ25" s="137"/>
      <c r="AR25" s="137"/>
      <c r="AS25" s="137"/>
      <c r="AT25" s="137"/>
      <c r="AU25" s="137"/>
      <c r="AV25" s="137"/>
      <c r="AW25" s="137"/>
      <c r="AX25" s="137"/>
      <c r="AY25" s="137"/>
      <c r="AZ25" s="137"/>
    </row>
    <row r="26" spans="1:52" ht="21" customHeight="1" x14ac:dyDescent="0.35">
      <c r="A26" s="763" t="s">
        <v>403</v>
      </c>
      <c r="B26" s="764"/>
      <c r="C26" s="196" t="s">
        <v>384</v>
      </c>
      <c r="D26" s="196" t="s">
        <v>384</v>
      </c>
      <c r="E26" s="196" t="s">
        <v>384</v>
      </c>
      <c r="F26" s="196" t="s">
        <v>384</v>
      </c>
      <c r="G26" s="196">
        <v>1</v>
      </c>
      <c r="H26" s="196" t="s">
        <v>384</v>
      </c>
      <c r="I26" s="196" t="s">
        <v>384</v>
      </c>
      <c r="J26" s="196">
        <v>1</v>
      </c>
      <c r="K26" s="196">
        <v>1</v>
      </c>
      <c r="L26" s="196">
        <v>1</v>
      </c>
      <c r="M26" s="196">
        <v>1</v>
      </c>
      <c r="N26" s="196" t="s">
        <v>384</v>
      </c>
      <c r="O26" s="196">
        <v>1</v>
      </c>
      <c r="P26" s="196" t="s">
        <v>384</v>
      </c>
      <c r="Q26" s="196">
        <v>1</v>
      </c>
      <c r="R26" s="196">
        <v>1</v>
      </c>
      <c r="S26" s="196" t="s">
        <v>384</v>
      </c>
      <c r="T26" s="196" t="s">
        <v>384</v>
      </c>
      <c r="U26" s="196" t="s">
        <v>384</v>
      </c>
      <c r="V26" s="196">
        <v>1</v>
      </c>
      <c r="W26" s="196" t="s">
        <v>384</v>
      </c>
      <c r="X26" s="196" t="s">
        <v>384</v>
      </c>
      <c r="Y26" s="196">
        <v>1</v>
      </c>
      <c r="Z26" s="196">
        <v>1</v>
      </c>
      <c r="AA26" s="196">
        <v>1</v>
      </c>
      <c r="AB26" s="196" t="s">
        <v>384</v>
      </c>
      <c r="AC26" s="196" t="s">
        <v>384</v>
      </c>
      <c r="AD26" s="196">
        <v>1</v>
      </c>
      <c r="AE26" s="196" t="s">
        <v>384</v>
      </c>
      <c r="AF26" s="196">
        <v>1</v>
      </c>
      <c r="AG26" s="196" t="s">
        <v>384</v>
      </c>
      <c r="AH26" s="196" t="s">
        <v>384</v>
      </c>
      <c r="AI26" s="196" t="s">
        <v>384</v>
      </c>
      <c r="AJ26" s="196" t="s">
        <v>384</v>
      </c>
      <c r="AK26" s="196" t="s">
        <v>384</v>
      </c>
      <c r="AL26" s="196" t="s">
        <v>384</v>
      </c>
      <c r="AM26" s="196" t="s">
        <v>384</v>
      </c>
      <c r="AN26" s="197">
        <f t="shared" si="0"/>
        <v>14</v>
      </c>
      <c r="AO26" s="192">
        <f t="shared" si="1"/>
        <v>1</v>
      </c>
      <c r="AP26" s="137"/>
      <c r="AQ26" s="137"/>
      <c r="AR26" s="137"/>
      <c r="AS26" s="137"/>
      <c r="AT26" s="137"/>
      <c r="AU26" s="137"/>
      <c r="AV26" s="137"/>
      <c r="AW26" s="137"/>
      <c r="AX26" s="137"/>
      <c r="AY26" s="137"/>
      <c r="AZ26" s="137"/>
    </row>
    <row r="27" spans="1:52" ht="21" customHeight="1" x14ac:dyDescent="0.35">
      <c r="A27" s="763" t="s">
        <v>404</v>
      </c>
      <c r="B27" s="764"/>
      <c r="C27" s="196">
        <v>0</v>
      </c>
      <c r="D27" s="196" t="s">
        <v>384</v>
      </c>
      <c r="E27" s="196" t="s">
        <v>384</v>
      </c>
      <c r="F27" s="196" t="s">
        <v>384</v>
      </c>
      <c r="G27" s="196" t="s">
        <v>384</v>
      </c>
      <c r="H27" s="196" t="s">
        <v>384</v>
      </c>
      <c r="I27" s="196" t="s">
        <v>384</v>
      </c>
      <c r="J27" s="196" t="s">
        <v>384</v>
      </c>
      <c r="K27" s="196" t="s">
        <v>384</v>
      </c>
      <c r="L27" s="196" t="s">
        <v>384</v>
      </c>
      <c r="M27" s="196" t="s">
        <v>384</v>
      </c>
      <c r="N27" s="196" t="s">
        <v>384</v>
      </c>
      <c r="O27" s="196" t="s">
        <v>384</v>
      </c>
      <c r="P27" s="196" t="s">
        <v>384</v>
      </c>
      <c r="Q27" s="196" t="s">
        <v>384</v>
      </c>
      <c r="R27" s="196" t="s">
        <v>384</v>
      </c>
      <c r="S27" s="196" t="s">
        <v>384</v>
      </c>
      <c r="T27" s="196" t="s">
        <v>384</v>
      </c>
      <c r="U27" s="196" t="s">
        <v>384</v>
      </c>
      <c r="V27" s="196" t="s">
        <v>384</v>
      </c>
      <c r="W27" s="196" t="s">
        <v>384</v>
      </c>
      <c r="X27" s="196" t="s">
        <v>384</v>
      </c>
      <c r="Y27" s="196" t="s">
        <v>384</v>
      </c>
      <c r="Z27" s="196" t="s">
        <v>384</v>
      </c>
      <c r="AA27" s="196" t="s">
        <v>384</v>
      </c>
      <c r="AB27" s="196" t="s">
        <v>384</v>
      </c>
      <c r="AC27" s="196" t="s">
        <v>384</v>
      </c>
      <c r="AD27" s="196" t="s">
        <v>384</v>
      </c>
      <c r="AE27" s="196" t="s">
        <v>384</v>
      </c>
      <c r="AF27" s="196" t="s">
        <v>384</v>
      </c>
      <c r="AG27" s="196" t="s">
        <v>384</v>
      </c>
      <c r="AH27" s="196" t="s">
        <v>384</v>
      </c>
      <c r="AI27" s="196" t="s">
        <v>384</v>
      </c>
      <c r="AJ27" s="196" t="s">
        <v>384</v>
      </c>
      <c r="AK27" s="196" t="s">
        <v>384</v>
      </c>
      <c r="AL27" s="196" t="s">
        <v>384</v>
      </c>
      <c r="AM27" s="196" t="s">
        <v>384</v>
      </c>
      <c r="AN27" s="197">
        <f t="shared" si="0"/>
        <v>0</v>
      </c>
      <c r="AO27" s="192" t="str">
        <f t="shared" si="1"/>
        <v xml:space="preserve"> </v>
      </c>
      <c r="AP27" s="137"/>
      <c r="AQ27" s="137"/>
      <c r="AR27" s="137"/>
      <c r="AS27" s="137"/>
      <c r="AT27" s="137"/>
      <c r="AU27" s="137"/>
      <c r="AV27" s="137"/>
      <c r="AW27" s="137"/>
      <c r="AX27" s="137"/>
      <c r="AY27" s="137"/>
      <c r="AZ27" s="137"/>
    </row>
    <row r="28" spans="1:52" ht="21" customHeight="1" x14ac:dyDescent="0.35">
      <c r="A28" s="763" t="s">
        <v>405</v>
      </c>
      <c r="B28" s="764"/>
      <c r="C28" s="196" t="s">
        <v>384</v>
      </c>
      <c r="D28" s="196" t="s">
        <v>384</v>
      </c>
      <c r="E28" s="196" t="s">
        <v>384</v>
      </c>
      <c r="F28" s="196" t="s">
        <v>384</v>
      </c>
      <c r="G28" s="196" t="s">
        <v>384</v>
      </c>
      <c r="H28" s="196" t="s">
        <v>384</v>
      </c>
      <c r="I28" s="196" t="s">
        <v>384</v>
      </c>
      <c r="J28" s="196" t="s">
        <v>384</v>
      </c>
      <c r="K28" s="196" t="s">
        <v>384</v>
      </c>
      <c r="L28" s="196" t="s">
        <v>384</v>
      </c>
      <c r="M28" s="196" t="s">
        <v>384</v>
      </c>
      <c r="N28" s="196" t="s">
        <v>384</v>
      </c>
      <c r="O28" s="196" t="s">
        <v>384</v>
      </c>
      <c r="P28" s="196" t="s">
        <v>384</v>
      </c>
      <c r="Q28" s="196" t="s">
        <v>384</v>
      </c>
      <c r="R28" s="196" t="s">
        <v>384</v>
      </c>
      <c r="S28" s="196" t="s">
        <v>384</v>
      </c>
      <c r="T28" s="196" t="s">
        <v>384</v>
      </c>
      <c r="U28" s="196" t="s">
        <v>384</v>
      </c>
      <c r="V28" s="196" t="s">
        <v>384</v>
      </c>
      <c r="W28" s="196" t="s">
        <v>384</v>
      </c>
      <c r="X28" s="196" t="s">
        <v>384</v>
      </c>
      <c r="Y28" s="196" t="s">
        <v>384</v>
      </c>
      <c r="Z28" s="196" t="s">
        <v>384</v>
      </c>
      <c r="AA28" s="196" t="s">
        <v>384</v>
      </c>
      <c r="AB28" s="196" t="s">
        <v>384</v>
      </c>
      <c r="AC28" s="196" t="s">
        <v>384</v>
      </c>
      <c r="AD28" s="196" t="s">
        <v>384</v>
      </c>
      <c r="AE28" s="196" t="s">
        <v>384</v>
      </c>
      <c r="AF28" s="196" t="s">
        <v>384</v>
      </c>
      <c r="AG28" s="196" t="s">
        <v>384</v>
      </c>
      <c r="AH28" s="196" t="s">
        <v>384</v>
      </c>
      <c r="AI28" s="196" t="s">
        <v>384</v>
      </c>
      <c r="AJ28" s="196" t="s">
        <v>384</v>
      </c>
      <c r="AK28" s="196" t="s">
        <v>384</v>
      </c>
      <c r="AL28" s="196" t="s">
        <v>384</v>
      </c>
      <c r="AM28" s="196" t="s">
        <v>384</v>
      </c>
      <c r="AN28" s="197">
        <f t="shared" si="0"/>
        <v>0</v>
      </c>
      <c r="AO28" s="192" t="str">
        <f t="shared" si="1"/>
        <v xml:space="preserve"> </v>
      </c>
      <c r="AP28" s="137"/>
      <c r="AQ28" s="137"/>
      <c r="AR28" s="137"/>
      <c r="AS28" s="137"/>
      <c r="AT28" s="137"/>
      <c r="AU28" s="137"/>
      <c r="AV28" s="137"/>
      <c r="AW28" s="137"/>
      <c r="AX28" s="137"/>
      <c r="AY28" s="137"/>
      <c r="AZ28" s="137"/>
    </row>
    <row r="29" spans="1:52" ht="21" customHeight="1" x14ac:dyDescent="0.35">
      <c r="A29" s="763" t="s">
        <v>406</v>
      </c>
      <c r="B29" s="764"/>
      <c r="C29" s="196" t="s">
        <v>384</v>
      </c>
      <c r="D29" s="196" t="s">
        <v>384</v>
      </c>
      <c r="E29" s="196" t="s">
        <v>384</v>
      </c>
      <c r="F29" s="196" t="s">
        <v>384</v>
      </c>
      <c r="G29" s="196" t="s">
        <v>384</v>
      </c>
      <c r="H29" s="196" t="s">
        <v>384</v>
      </c>
      <c r="I29" s="196" t="s">
        <v>384</v>
      </c>
      <c r="J29" s="196" t="s">
        <v>384</v>
      </c>
      <c r="K29" s="196" t="s">
        <v>384</v>
      </c>
      <c r="L29" s="196" t="s">
        <v>384</v>
      </c>
      <c r="M29" s="196" t="s">
        <v>384</v>
      </c>
      <c r="N29" s="196" t="s">
        <v>384</v>
      </c>
      <c r="O29" s="196" t="s">
        <v>384</v>
      </c>
      <c r="P29" s="196" t="s">
        <v>384</v>
      </c>
      <c r="Q29" s="196" t="s">
        <v>384</v>
      </c>
      <c r="R29" s="196" t="s">
        <v>384</v>
      </c>
      <c r="S29" s="196" t="s">
        <v>384</v>
      </c>
      <c r="T29" s="196" t="s">
        <v>384</v>
      </c>
      <c r="U29" s="196" t="s">
        <v>384</v>
      </c>
      <c r="V29" s="196" t="s">
        <v>384</v>
      </c>
      <c r="W29" s="196" t="s">
        <v>384</v>
      </c>
      <c r="X29" s="196" t="s">
        <v>384</v>
      </c>
      <c r="Y29" s="196" t="s">
        <v>384</v>
      </c>
      <c r="Z29" s="196" t="s">
        <v>384</v>
      </c>
      <c r="AA29" s="196" t="s">
        <v>384</v>
      </c>
      <c r="AB29" s="196" t="s">
        <v>384</v>
      </c>
      <c r="AC29" s="196" t="s">
        <v>384</v>
      </c>
      <c r="AD29" s="196" t="s">
        <v>384</v>
      </c>
      <c r="AE29" s="196" t="s">
        <v>384</v>
      </c>
      <c r="AF29" s="196" t="s">
        <v>384</v>
      </c>
      <c r="AG29" s="196" t="s">
        <v>384</v>
      </c>
      <c r="AH29" s="196" t="s">
        <v>384</v>
      </c>
      <c r="AI29" s="196" t="s">
        <v>384</v>
      </c>
      <c r="AJ29" s="196" t="s">
        <v>384</v>
      </c>
      <c r="AK29" s="196" t="s">
        <v>384</v>
      </c>
      <c r="AL29" s="196" t="s">
        <v>384</v>
      </c>
      <c r="AM29" s="196" t="s">
        <v>384</v>
      </c>
      <c r="AN29" s="197">
        <f t="shared" si="0"/>
        <v>0</v>
      </c>
      <c r="AO29" s="192" t="str">
        <f t="shared" si="1"/>
        <v xml:space="preserve"> </v>
      </c>
      <c r="AP29" s="137"/>
      <c r="AQ29" s="137"/>
      <c r="AR29" s="137"/>
      <c r="AS29" s="137"/>
      <c r="AT29" s="137"/>
      <c r="AU29" s="137"/>
      <c r="AV29" s="137"/>
      <c r="AW29" s="137"/>
      <c r="AX29" s="137"/>
      <c r="AY29" s="137"/>
      <c r="AZ29" s="137"/>
    </row>
    <row r="30" spans="1:52" ht="21" customHeight="1" x14ac:dyDescent="0.35">
      <c r="A30" s="763" t="s">
        <v>407</v>
      </c>
      <c r="B30" s="764"/>
      <c r="C30" s="196" t="s">
        <v>384</v>
      </c>
      <c r="D30" s="196" t="s">
        <v>384</v>
      </c>
      <c r="E30" s="196" t="s">
        <v>384</v>
      </c>
      <c r="F30" s="196" t="s">
        <v>384</v>
      </c>
      <c r="G30" s="196" t="s">
        <v>384</v>
      </c>
      <c r="H30" s="196" t="s">
        <v>384</v>
      </c>
      <c r="I30" s="196" t="s">
        <v>384</v>
      </c>
      <c r="J30" s="196" t="s">
        <v>384</v>
      </c>
      <c r="K30" s="196" t="s">
        <v>384</v>
      </c>
      <c r="L30" s="196" t="s">
        <v>384</v>
      </c>
      <c r="M30" s="196" t="s">
        <v>384</v>
      </c>
      <c r="N30" s="196" t="s">
        <v>384</v>
      </c>
      <c r="O30" s="196" t="s">
        <v>384</v>
      </c>
      <c r="P30" s="196" t="s">
        <v>384</v>
      </c>
      <c r="Q30" s="196" t="s">
        <v>384</v>
      </c>
      <c r="R30" s="196" t="s">
        <v>384</v>
      </c>
      <c r="S30" s="196" t="s">
        <v>384</v>
      </c>
      <c r="T30" s="196" t="s">
        <v>384</v>
      </c>
      <c r="U30" s="196" t="s">
        <v>384</v>
      </c>
      <c r="V30" s="196" t="s">
        <v>384</v>
      </c>
      <c r="W30" s="196" t="s">
        <v>384</v>
      </c>
      <c r="X30" s="196" t="s">
        <v>384</v>
      </c>
      <c r="Y30" s="196" t="s">
        <v>384</v>
      </c>
      <c r="Z30" s="196" t="s">
        <v>384</v>
      </c>
      <c r="AA30" s="196" t="s">
        <v>384</v>
      </c>
      <c r="AB30" s="196" t="s">
        <v>384</v>
      </c>
      <c r="AC30" s="196" t="s">
        <v>384</v>
      </c>
      <c r="AD30" s="196" t="s">
        <v>384</v>
      </c>
      <c r="AE30" s="196" t="s">
        <v>384</v>
      </c>
      <c r="AF30" s="196" t="s">
        <v>384</v>
      </c>
      <c r="AG30" s="196" t="s">
        <v>384</v>
      </c>
      <c r="AH30" s="196" t="s">
        <v>384</v>
      </c>
      <c r="AI30" s="196" t="s">
        <v>384</v>
      </c>
      <c r="AJ30" s="196" t="s">
        <v>384</v>
      </c>
      <c r="AK30" s="196" t="s">
        <v>384</v>
      </c>
      <c r="AL30" s="196" t="s">
        <v>384</v>
      </c>
      <c r="AM30" s="196" t="s">
        <v>384</v>
      </c>
      <c r="AN30" s="197">
        <f t="shared" si="0"/>
        <v>0</v>
      </c>
      <c r="AO30" s="192" t="str">
        <f t="shared" si="1"/>
        <v xml:space="preserve"> </v>
      </c>
      <c r="AP30" s="137"/>
      <c r="AQ30" s="137"/>
      <c r="AR30" s="137"/>
      <c r="AS30" s="137"/>
      <c r="AT30" s="137"/>
      <c r="AU30" s="137"/>
      <c r="AV30" s="137"/>
      <c r="AW30" s="137"/>
      <c r="AX30" s="137"/>
      <c r="AY30" s="137"/>
      <c r="AZ30" s="137"/>
    </row>
    <row r="31" spans="1:52" ht="21" customHeight="1" x14ac:dyDescent="0.35">
      <c r="A31" s="763" t="s">
        <v>408</v>
      </c>
      <c r="B31" s="764"/>
      <c r="C31" s="196" t="s">
        <v>384</v>
      </c>
      <c r="D31" s="196" t="s">
        <v>384</v>
      </c>
      <c r="E31" s="196" t="s">
        <v>384</v>
      </c>
      <c r="F31" s="196" t="s">
        <v>384</v>
      </c>
      <c r="G31" s="196" t="s">
        <v>384</v>
      </c>
      <c r="H31" s="196" t="s">
        <v>384</v>
      </c>
      <c r="I31" s="196" t="s">
        <v>384</v>
      </c>
      <c r="J31" s="196">
        <v>1</v>
      </c>
      <c r="K31" s="196">
        <v>1</v>
      </c>
      <c r="L31" s="196">
        <v>1</v>
      </c>
      <c r="M31" s="196">
        <v>1</v>
      </c>
      <c r="N31" s="196" t="s">
        <v>384</v>
      </c>
      <c r="O31" s="196">
        <v>1</v>
      </c>
      <c r="P31" s="196">
        <v>1</v>
      </c>
      <c r="Q31" s="196" t="s">
        <v>384</v>
      </c>
      <c r="R31" s="196" t="s">
        <v>384</v>
      </c>
      <c r="S31" s="196" t="s">
        <v>384</v>
      </c>
      <c r="T31" s="196">
        <v>1</v>
      </c>
      <c r="U31" s="196">
        <v>1</v>
      </c>
      <c r="V31" s="196">
        <v>1</v>
      </c>
      <c r="W31" s="196" t="s">
        <v>384</v>
      </c>
      <c r="X31" s="196" t="s">
        <v>384</v>
      </c>
      <c r="Y31" s="196">
        <v>1</v>
      </c>
      <c r="Z31" s="196">
        <v>1</v>
      </c>
      <c r="AA31" s="196" t="s">
        <v>384</v>
      </c>
      <c r="AB31" s="196" t="s">
        <v>384</v>
      </c>
      <c r="AC31" s="196" t="s">
        <v>384</v>
      </c>
      <c r="AD31" s="196">
        <v>1</v>
      </c>
      <c r="AE31" s="196" t="s">
        <v>384</v>
      </c>
      <c r="AF31" s="196" t="s">
        <v>384</v>
      </c>
      <c r="AG31" s="196" t="s">
        <v>384</v>
      </c>
      <c r="AH31" s="196" t="s">
        <v>384</v>
      </c>
      <c r="AI31" s="196" t="s">
        <v>384</v>
      </c>
      <c r="AJ31" s="196" t="s">
        <v>384</v>
      </c>
      <c r="AK31" s="196" t="s">
        <v>384</v>
      </c>
      <c r="AL31" s="196" t="s">
        <v>384</v>
      </c>
      <c r="AM31" s="196" t="s">
        <v>384</v>
      </c>
      <c r="AN31" s="197">
        <f t="shared" si="0"/>
        <v>12</v>
      </c>
      <c r="AO31" s="192">
        <f t="shared" si="1"/>
        <v>1</v>
      </c>
      <c r="AP31" s="137"/>
      <c r="AQ31" s="137"/>
      <c r="AR31" s="137"/>
      <c r="AS31" s="137"/>
      <c r="AT31" s="137"/>
      <c r="AU31" s="137"/>
      <c r="AV31" s="137"/>
      <c r="AW31" s="137"/>
      <c r="AX31" s="137"/>
      <c r="AY31" s="137"/>
      <c r="AZ31" s="137"/>
    </row>
    <row r="32" spans="1:52" ht="21" customHeight="1" x14ac:dyDescent="0.35">
      <c r="A32" s="763" t="s">
        <v>409</v>
      </c>
      <c r="B32" s="764"/>
      <c r="C32" s="196" t="s">
        <v>384</v>
      </c>
      <c r="D32" s="196" t="s">
        <v>384</v>
      </c>
      <c r="E32" s="196" t="s">
        <v>384</v>
      </c>
      <c r="F32" s="196" t="s">
        <v>384</v>
      </c>
      <c r="G32" s="196" t="s">
        <v>384</v>
      </c>
      <c r="H32" s="196" t="s">
        <v>384</v>
      </c>
      <c r="I32" s="196" t="s">
        <v>384</v>
      </c>
      <c r="J32" s="196" t="s">
        <v>384</v>
      </c>
      <c r="K32" s="196" t="s">
        <v>384</v>
      </c>
      <c r="L32" s="196" t="s">
        <v>384</v>
      </c>
      <c r="M32" s="196" t="s">
        <v>384</v>
      </c>
      <c r="N32" s="196" t="s">
        <v>384</v>
      </c>
      <c r="O32" s="196" t="s">
        <v>384</v>
      </c>
      <c r="P32" s="196" t="s">
        <v>384</v>
      </c>
      <c r="Q32" s="196" t="s">
        <v>384</v>
      </c>
      <c r="R32" s="196" t="s">
        <v>384</v>
      </c>
      <c r="S32" s="196" t="s">
        <v>384</v>
      </c>
      <c r="T32" s="196" t="s">
        <v>384</v>
      </c>
      <c r="U32" s="196" t="s">
        <v>384</v>
      </c>
      <c r="V32" s="196" t="s">
        <v>384</v>
      </c>
      <c r="W32" s="196" t="s">
        <v>384</v>
      </c>
      <c r="X32" s="196" t="s">
        <v>384</v>
      </c>
      <c r="Y32" s="196" t="s">
        <v>384</v>
      </c>
      <c r="Z32" s="196" t="s">
        <v>384</v>
      </c>
      <c r="AA32" s="196" t="s">
        <v>384</v>
      </c>
      <c r="AB32" s="196" t="s">
        <v>384</v>
      </c>
      <c r="AC32" s="196" t="s">
        <v>384</v>
      </c>
      <c r="AD32" s="196" t="s">
        <v>384</v>
      </c>
      <c r="AE32" s="196" t="s">
        <v>384</v>
      </c>
      <c r="AF32" s="196" t="s">
        <v>384</v>
      </c>
      <c r="AG32" s="196" t="s">
        <v>384</v>
      </c>
      <c r="AH32" s="196" t="s">
        <v>384</v>
      </c>
      <c r="AI32" s="196" t="s">
        <v>384</v>
      </c>
      <c r="AJ32" s="196" t="s">
        <v>384</v>
      </c>
      <c r="AK32" s="196" t="s">
        <v>384</v>
      </c>
      <c r="AL32" s="196" t="s">
        <v>384</v>
      </c>
      <c r="AM32" s="196" t="s">
        <v>384</v>
      </c>
      <c r="AN32" s="197">
        <f t="shared" si="0"/>
        <v>0</v>
      </c>
      <c r="AO32" s="192" t="str">
        <f t="shared" si="1"/>
        <v xml:space="preserve"> </v>
      </c>
      <c r="AP32" s="137"/>
      <c r="AQ32" s="137"/>
      <c r="AR32" s="137"/>
      <c r="AS32" s="137"/>
      <c r="AT32" s="137"/>
      <c r="AU32" s="137"/>
      <c r="AV32" s="137"/>
      <c r="AW32" s="137"/>
      <c r="AX32" s="137"/>
      <c r="AY32" s="137"/>
      <c r="AZ32" s="137"/>
    </row>
    <row r="33" spans="1:52" ht="21" customHeight="1" x14ac:dyDescent="0.35">
      <c r="A33" s="763" t="s">
        <v>410</v>
      </c>
      <c r="B33" s="764"/>
      <c r="C33" s="196" t="s">
        <v>384</v>
      </c>
      <c r="D33" s="196" t="s">
        <v>384</v>
      </c>
      <c r="E33" s="196" t="s">
        <v>384</v>
      </c>
      <c r="F33" s="196" t="s">
        <v>384</v>
      </c>
      <c r="G33" s="196" t="s">
        <v>384</v>
      </c>
      <c r="H33" s="196" t="s">
        <v>384</v>
      </c>
      <c r="I33" s="196" t="s">
        <v>384</v>
      </c>
      <c r="J33" s="196">
        <v>1</v>
      </c>
      <c r="K33" s="196">
        <v>1</v>
      </c>
      <c r="L33" s="196">
        <v>0</v>
      </c>
      <c r="M33" s="196">
        <v>1</v>
      </c>
      <c r="N33" s="196" t="s">
        <v>384</v>
      </c>
      <c r="O33" s="196">
        <v>1</v>
      </c>
      <c r="P33" s="196">
        <v>1</v>
      </c>
      <c r="Q33" s="196" t="s">
        <v>384</v>
      </c>
      <c r="R33" s="196" t="s">
        <v>384</v>
      </c>
      <c r="S33" s="196" t="s">
        <v>384</v>
      </c>
      <c r="T33" s="196">
        <v>1</v>
      </c>
      <c r="U33" s="196" t="s">
        <v>384</v>
      </c>
      <c r="V33" s="196">
        <v>1</v>
      </c>
      <c r="W33" s="196">
        <v>1</v>
      </c>
      <c r="X33" s="196" t="s">
        <v>384</v>
      </c>
      <c r="Y33" s="196">
        <v>1</v>
      </c>
      <c r="Z33" s="196">
        <v>1</v>
      </c>
      <c r="AA33" s="196" t="s">
        <v>384</v>
      </c>
      <c r="AB33" s="196" t="s">
        <v>384</v>
      </c>
      <c r="AC33" s="196" t="s">
        <v>384</v>
      </c>
      <c r="AD33" s="196">
        <v>1</v>
      </c>
      <c r="AE33" s="196" t="s">
        <v>384</v>
      </c>
      <c r="AF33" s="196" t="s">
        <v>384</v>
      </c>
      <c r="AG33" s="196" t="s">
        <v>384</v>
      </c>
      <c r="AH33" s="196" t="s">
        <v>384</v>
      </c>
      <c r="AI33" s="196" t="s">
        <v>384</v>
      </c>
      <c r="AJ33" s="196" t="s">
        <v>384</v>
      </c>
      <c r="AK33" s="196" t="s">
        <v>384</v>
      </c>
      <c r="AL33" s="196" t="s">
        <v>384</v>
      </c>
      <c r="AM33" s="196" t="s">
        <v>384</v>
      </c>
      <c r="AN33" s="197">
        <f t="shared" si="0"/>
        <v>11</v>
      </c>
      <c r="AO33" s="192">
        <f t="shared" si="1"/>
        <v>0.91666666666666663</v>
      </c>
      <c r="AP33" s="137"/>
      <c r="AQ33" s="137"/>
      <c r="AR33" s="137"/>
      <c r="AS33" s="137"/>
      <c r="AT33" s="137"/>
      <c r="AU33" s="137"/>
      <c r="AV33" s="137"/>
      <c r="AW33" s="137"/>
      <c r="AX33" s="137"/>
      <c r="AY33" s="137"/>
      <c r="AZ33" s="137"/>
    </row>
    <row r="34" spans="1:52" ht="21" customHeight="1" x14ac:dyDescent="0.35">
      <c r="A34" s="763" t="s">
        <v>411</v>
      </c>
      <c r="B34" s="764"/>
      <c r="C34" s="196" t="s">
        <v>384</v>
      </c>
      <c r="D34" s="196" t="s">
        <v>384</v>
      </c>
      <c r="E34" s="196" t="s">
        <v>384</v>
      </c>
      <c r="F34" s="196" t="s">
        <v>384</v>
      </c>
      <c r="G34" s="196" t="s">
        <v>384</v>
      </c>
      <c r="H34" s="196" t="s">
        <v>384</v>
      </c>
      <c r="I34" s="196" t="s">
        <v>384</v>
      </c>
      <c r="J34" s="196">
        <v>1</v>
      </c>
      <c r="K34" s="196">
        <v>1</v>
      </c>
      <c r="L34" s="196">
        <v>0</v>
      </c>
      <c r="M34" s="196">
        <v>1</v>
      </c>
      <c r="N34" s="196" t="s">
        <v>384</v>
      </c>
      <c r="O34" s="196">
        <v>1</v>
      </c>
      <c r="P34" s="196">
        <v>1</v>
      </c>
      <c r="Q34" s="196" t="s">
        <v>384</v>
      </c>
      <c r="R34" s="196" t="s">
        <v>384</v>
      </c>
      <c r="S34" s="196" t="s">
        <v>384</v>
      </c>
      <c r="T34" s="196">
        <v>1</v>
      </c>
      <c r="U34" s="196" t="s">
        <v>384</v>
      </c>
      <c r="V34" s="196">
        <v>1</v>
      </c>
      <c r="W34" s="196">
        <v>1</v>
      </c>
      <c r="X34" s="196" t="s">
        <v>384</v>
      </c>
      <c r="Y34" s="196">
        <v>1</v>
      </c>
      <c r="Z34" s="196">
        <v>1</v>
      </c>
      <c r="AA34" s="196" t="s">
        <v>384</v>
      </c>
      <c r="AB34" s="196" t="s">
        <v>384</v>
      </c>
      <c r="AC34" s="196" t="s">
        <v>384</v>
      </c>
      <c r="AD34" s="196">
        <v>1</v>
      </c>
      <c r="AE34" s="196" t="s">
        <v>384</v>
      </c>
      <c r="AF34" s="196" t="s">
        <v>384</v>
      </c>
      <c r="AG34" s="196" t="s">
        <v>384</v>
      </c>
      <c r="AH34" s="196" t="s">
        <v>384</v>
      </c>
      <c r="AI34" s="196" t="s">
        <v>384</v>
      </c>
      <c r="AJ34" s="196" t="s">
        <v>384</v>
      </c>
      <c r="AK34" s="196" t="s">
        <v>384</v>
      </c>
      <c r="AL34" s="196" t="s">
        <v>384</v>
      </c>
      <c r="AM34" s="196" t="s">
        <v>384</v>
      </c>
      <c r="AN34" s="197">
        <f t="shared" si="0"/>
        <v>11</v>
      </c>
      <c r="AO34" s="192">
        <f t="shared" si="1"/>
        <v>0.91666666666666663</v>
      </c>
      <c r="AP34" s="137"/>
      <c r="AQ34" s="137"/>
      <c r="AR34" s="137"/>
      <c r="AS34" s="137"/>
      <c r="AT34" s="137"/>
      <c r="AU34" s="137"/>
      <c r="AV34" s="137"/>
      <c r="AW34" s="137"/>
      <c r="AX34" s="137"/>
      <c r="AY34" s="137"/>
      <c r="AZ34" s="137"/>
    </row>
    <row r="35" spans="1:52" ht="21" customHeight="1" x14ac:dyDescent="0.35">
      <c r="A35" s="763" t="s">
        <v>412</v>
      </c>
      <c r="B35" s="764"/>
      <c r="C35" s="196" t="s">
        <v>384</v>
      </c>
      <c r="D35" s="196" t="s">
        <v>384</v>
      </c>
      <c r="E35" s="196" t="s">
        <v>384</v>
      </c>
      <c r="F35" s="196" t="s">
        <v>384</v>
      </c>
      <c r="G35" s="196" t="s">
        <v>384</v>
      </c>
      <c r="H35" s="196" t="s">
        <v>384</v>
      </c>
      <c r="I35" s="196" t="s">
        <v>384</v>
      </c>
      <c r="J35" s="196" t="s">
        <v>384</v>
      </c>
      <c r="K35" s="196" t="s">
        <v>384</v>
      </c>
      <c r="L35" s="196" t="s">
        <v>384</v>
      </c>
      <c r="M35" s="196" t="s">
        <v>384</v>
      </c>
      <c r="N35" s="196" t="s">
        <v>384</v>
      </c>
      <c r="O35" s="196" t="s">
        <v>384</v>
      </c>
      <c r="P35" s="196" t="s">
        <v>384</v>
      </c>
      <c r="Q35" s="196" t="s">
        <v>384</v>
      </c>
      <c r="R35" s="196" t="s">
        <v>384</v>
      </c>
      <c r="S35" s="196" t="s">
        <v>384</v>
      </c>
      <c r="T35" s="196" t="s">
        <v>384</v>
      </c>
      <c r="U35" s="196" t="s">
        <v>384</v>
      </c>
      <c r="V35" s="196" t="s">
        <v>384</v>
      </c>
      <c r="W35" s="196" t="s">
        <v>384</v>
      </c>
      <c r="X35" s="196" t="s">
        <v>384</v>
      </c>
      <c r="Y35" s="196" t="s">
        <v>384</v>
      </c>
      <c r="Z35" s="196" t="s">
        <v>384</v>
      </c>
      <c r="AA35" s="196" t="s">
        <v>384</v>
      </c>
      <c r="AB35" s="196" t="s">
        <v>384</v>
      </c>
      <c r="AC35" s="196" t="s">
        <v>384</v>
      </c>
      <c r="AD35" s="196" t="s">
        <v>384</v>
      </c>
      <c r="AE35" s="196" t="s">
        <v>384</v>
      </c>
      <c r="AF35" s="196" t="s">
        <v>384</v>
      </c>
      <c r="AG35" s="196" t="s">
        <v>384</v>
      </c>
      <c r="AH35" s="196" t="s">
        <v>384</v>
      </c>
      <c r="AI35" s="196" t="s">
        <v>384</v>
      </c>
      <c r="AJ35" s="196" t="s">
        <v>384</v>
      </c>
      <c r="AK35" s="196" t="s">
        <v>384</v>
      </c>
      <c r="AL35" s="196" t="s">
        <v>384</v>
      </c>
      <c r="AM35" s="196" t="s">
        <v>384</v>
      </c>
      <c r="AN35" s="197">
        <f t="shared" si="0"/>
        <v>0</v>
      </c>
      <c r="AO35" s="192" t="str">
        <f t="shared" si="1"/>
        <v xml:space="preserve"> </v>
      </c>
      <c r="AP35" s="137"/>
      <c r="AQ35" s="137"/>
      <c r="AR35" s="137"/>
      <c r="AS35" s="137"/>
      <c r="AT35" s="137"/>
      <c r="AU35" s="137"/>
      <c r="AV35" s="137"/>
      <c r="AW35" s="137"/>
      <c r="AX35" s="137"/>
      <c r="AY35" s="137"/>
      <c r="AZ35" s="137"/>
    </row>
    <row r="36" spans="1:52" ht="21" customHeight="1" x14ac:dyDescent="0.35">
      <c r="A36" s="763" t="s">
        <v>413</v>
      </c>
      <c r="B36" s="764"/>
      <c r="C36" s="196" t="s">
        <v>384</v>
      </c>
      <c r="D36" s="196" t="s">
        <v>384</v>
      </c>
      <c r="E36" s="196" t="s">
        <v>384</v>
      </c>
      <c r="F36" s="196" t="s">
        <v>384</v>
      </c>
      <c r="G36" s="196" t="s">
        <v>384</v>
      </c>
      <c r="H36" s="196" t="s">
        <v>384</v>
      </c>
      <c r="I36" s="196" t="s">
        <v>384</v>
      </c>
      <c r="J36" s="196" t="s">
        <v>384</v>
      </c>
      <c r="K36" s="196" t="s">
        <v>384</v>
      </c>
      <c r="L36" s="196" t="s">
        <v>384</v>
      </c>
      <c r="M36" s="196" t="s">
        <v>384</v>
      </c>
      <c r="N36" s="196" t="s">
        <v>384</v>
      </c>
      <c r="O36" s="196" t="s">
        <v>384</v>
      </c>
      <c r="P36" s="196" t="s">
        <v>384</v>
      </c>
      <c r="Q36" s="196" t="s">
        <v>384</v>
      </c>
      <c r="R36" s="196" t="s">
        <v>384</v>
      </c>
      <c r="S36" s="196" t="s">
        <v>384</v>
      </c>
      <c r="T36" s="196" t="s">
        <v>384</v>
      </c>
      <c r="U36" s="196" t="s">
        <v>384</v>
      </c>
      <c r="V36" s="196" t="s">
        <v>384</v>
      </c>
      <c r="W36" s="196" t="s">
        <v>384</v>
      </c>
      <c r="X36" s="196" t="s">
        <v>384</v>
      </c>
      <c r="Y36" s="196" t="s">
        <v>384</v>
      </c>
      <c r="Z36" s="196" t="s">
        <v>384</v>
      </c>
      <c r="AA36" s="196" t="s">
        <v>384</v>
      </c>
      <c r="AB36" s="196" t="s">
        <v>384</v>
      </c>
      <c r="AC36" s="196" t="s">
        <v>384</v>
      </c>
      <c r="AD36" s="196" t="s">
        <v>384</v>
      </c>
      <c r="AE36" s="196" t="s">
        <v>384</v>
      </c>
      <c r="AF36" s="196" t="s">
        <v>384</v>
      </c>
      <c r="AG36" s="196" t="s">
        <v>384</v>
      </c>
      <c r="AH36" s="196" t="s">
        <v>384</v>
      </c>
      <c r="AI36" s="196" t="s">
        <v>384</v>
      </c>
      <c r="AJ36" s="196" t="s">
        <v>384</v>
      </c>
      <c r="AK36" s="196" t="s">
        <v>384</v>
      </c>
      <c r="AL36" s="196" t="s">
        <v>384</v>
      </c>
      <c r="AM36" s="196" t="s">
        <v>384</v>
      </c>
      <c r="AN36" s="197">
        <f t="shared" si="0"/>
        <v>0</v>
      </c>
      <c r="AO36" s="192" t="str">
        <f t="shared" si="1"/>
        <v xml:space="preserve"> </v>
      </c>
      <c r="AP36" s="137"/>
      <c r="AQ36" s="137"/>
      <c r="AR36" s="137"/>
      <c r="AS36" s="137"/>
      <c r="AT36" s="137"/>
      <c r="AU36" s="137"/>
      <c r="AV36" s="137"/>
      <c r="AW36" s="137"/>
      <c r="AX36" s="137"/>
      <c r="AY36" s="137"/>
      <c r="AZ36" s="137"/>
    </row>
    <row r="37" spans="1:52" ht="21" customHeight="1" x14ac:dyDescent="0.35">
      <c r="A37" s="763" t="s">
        <v>414</v>
      </c>
      <c r="B37" s="764"/>
      <c r="C37" s="196" t="s">
        <v>384</v>
      </c>
      <c r="D37" s="196" t="s">
        <v>384</v>
      </c>
      <c r="E37" s="196" t="s">
        <v>384</v>
      </c>
      <c r="F37" s="196" t="s">
        <v>384</v>
      </c>
      <c r="G37" s="196" t="s">
        <v>384</v>
      </c>
      <c r="H37" s="196" t="s">
        <v>384</v>
      </c>
      <c r="I37" s="196" t="s">
        <v>384</v>
      </c>
      <c r="J37" s="196">
        <v>1</v>
      </c>
      <c r="K37" s="196">
        <v>1</v>
      </c>
      <c r="L37" s="196">
        <v>1</v>
      </c>
      <c r="M37" s="196">
        <v>1</v>
      </c>
      <c r="N37" s="196" t="s">
        <v>384</v>
      </c>
      <c r="O37" s="196">
        <v>1</v>
      </c>
      <c r="P37" s="196">
        <v>1</v>
      </c>
      <c r="Q37" s="196" t="s">
        <v>384</v>
      </c>
      <c r="R37" s="196" t="s">
        <v>384</v>
      </c>
      <c r="S37" s="196" t="s">
        <v>384</v>
      </c>
      <c r="T37" s="196">
        <v>1</v>
      </c>
      <c r="U37" s="196" t="s">
        <v>384</v>
      </c>
      <c r="V37" s="196">
        <v>1</v>
      </c>
      <c r="W37" s="196">
        <v>1</v>
      </c>
      <c r="X37" s="196" t="s">
        <v>384</v>
      </c>
      <c r="Y37" s="196">
        <v>1</v>
      </c>
      <c r="Z37" s="196">
        <v>1</v>
      </c>
      <c r="AA37" s="196" t="s">
        <v>384</v>
      </c>
      <c r="AB37" s="196" t="s">
        <v>384</v>
      </c>
      <c r="AC37" s="196" t="s">
        <v>384</v>
      </c>
      <c r="AD37" s="196">
        <v>1</v>
      </c>
      <c r="AE37" s="196" t="s">
        <v>384</v>
      </c>
      <c r="AF37" s="196" t="s">
        <v>384</v>
      </c>
      <c r="AG37" s="196" t="s">
        <v>384</v>
      </c>
      <c r="AH37" s="196" t="s">
        <v>384</v>
      </c>
      <c r="AI37" s="196" t="s">
        <v>384</v>
      </c>
      <c r="AJ37" s="196" t="s">
        <v>384</v>
      </c>
      <c r="AK37" s="196" t="s">
        <v>384</v>
      </c>
      <c r="AL37" s="196" t="s">
        <v>384</v>
      </c>
      <c r="AM37" s="196" t="s">
        <v>384</v>
      </c>
      <c r="AN37" s="197">
        <f t="shared" si="0"/>
        <v>12</v>
      </c>
      <c r="AO37" s="192">
        <f t="shared" si="1"/>
        <v>1</v>
      </c>
      <c r="AP37" s="137"/>
      <c r="AQ37" s="137"/>
      <c r="AR37" s="137"/>
      <c r="AS37" s="137"/>
      <c r="AT37" s="137"/>
      <c r="AU37" s="137"/>
      <c r="AV37" s="137"/>
      <c r="AW37" s="137"/>
      <c r="AX37" s="137"/>
      <c r="AY37" s="137"/>
      <c r="AZ37" s="137"/>
    </row>
    <row r="38" spans="1:52" ht="21" customHeight="1" x14ac:dyDescent="0.35">
      <c r="A38" s="763" t="s">
        <v>415</v>
      </c>
      <c r="B38" s="764"/>
      <c r="C38" s="196" t="s">
        <v>384</v>
      </c>
      <c r="D38" s="196" t="s">
        <v>384</v>
      </c>
      <c r="E38" s="196" t="s">
        <v>384</v>
      </c>
      <c r="F38" s="196" t="s">
        <v>384</v>
      </c>
      <c r="G38" s="196" t="s">
        <v>384</v>
      </c>
      <c r="H38" s="196" t="s">
        <v>384</v>
      </c>
      <c r="I38" s="196" t="s">
        <v>384</v>
      </c>
      <c r="J38" s="196" t="s">
        <v>384</v>
      </c>
      <c r="K38" s="196" t="s">
        <v>384</v>
      </c>
      <c r="L38" s="196" t="s">
        <v>384</v>
      </c>
      <c r="M38" s="196" t="s">
        <v>384</v>
      </c>
      <c r="N38" s="196" t="s">
        <v>384</v>
      </c>
      <c r="O38" s="196" t="s">
        <v>384</v>
      </c>
      <c r="P38" s="196" t="s">
        <v>384</v>
      </c>
      <c r="Q38" s="196" t="s">
        <v>384</v>
      </c>
      <c r="R38" s="196" t="s">
        <v>384</v>
      </c>
      <c r="S38" s="196" t="s">
        <v>384</v>
      </c>
      <c r="T38" s="196" t="s">
        <v>384</v>
      </c>
      <c r="U38" s="196" t="s">
        <v>384</v>
      </c>
      <c r="V38" s="196" t="s">
        <v>384</v>
      </c>
      <c r="W38" s="196" t="s">
        <v>384</v>
      </c>
      <c r="X38" s="196" t="s">
        <v>384</v>
      </c>
      <c r="Y38" s="196" t="s">
        <v>384</v>
      </c>
      <c r="Z38" s="196" t="s">
        <v>384</v>
      </c>
      <c r="AA38" s="196" t="s">
        <v>384</v>
      </c>
      <c r="AB38" s="196" t="s">
        <v>384</v>
      </c>
      <c r="AC38" s="196" t="s">
        <v>384</v>
      </c>
      <c r="AD38" s="196" t="s">
        <v>384</v>
      </c>
      <c r="AE38" s="196" t="s">
        <v>384</v>
      </c>
      <c r="AF38" s="196" t="s">
        <v>384</v>
      </c>
      <c r="AG38" s="196" t="s">
        <v>384</v>
      </c>
      <c r="AH38" s="196" t="s">
        <v>384</v>
      </c>
      <c r="AI38" s="196" t="s">
        <v>384</v>
      </c>
      <c r="AJ38" s="196" t="s">
        <v>384</v>
      </c>
      <c r="AK38" s="196" t="s">
        <v>384</v>
      </c>
      <c r="AL38" s="196" t="s">
        <v>384</v>
      </c>
      <c r="AM38" s="196" t="s">
        <v>384</v>
      </c>
      <c r="AN38" s="197">
        <f t="shared" si="0"/>
        <v>0</v>
      </c>
      <c r="AO38" s="192" t="str">
        <f t="shared" si="1"/>
        <v xml:space="preserve"> </v>
      </c>
      <c r="AP38" s="137"/>
      <c r="AQ38" s="137"/>
      <c r="AR38" s="137"/>
      <c r="AS38" s="137"/>
      <c r="AT38" s="137"/>
      <c r="AU38" s="137"/>
      <c r="AV38" s="137"/>
      <c r="AW38" s="137"/>
      <c r="AX38" s="137"/>
      <c r="AY38" s="137"/>
      <c r="AZ38" s="137"/>
    </row>
    <row r="39" spans="1:52" ht="21" customHeight="1" x14ac:dyDescent="0.35">
      <c r="A39" s="763" t="s">
        <v>416</v>
      </c>
      <c r="B39" s="764"/>
      <c r="C39" s="196" t="s">
        <v>384</v>
      </c>
      <c r="D39" s="196" t="s">
        <v>384</v>
      </c>
      <c r="E39" s="196" t="s">
        <v>384</v>
      </c>
      <c r="F39" s="196" t="s">
        <v>384</v>
      </c>
      <c r="G39" s="196" t="s">
        <v>384</v>
      </c>
      <c r="H39" s="196" t="s">
        <v>384</v>
      </c>
      <c r="I39" s="196" t="s">
        <v>384</v>
      </c>
      <c r="J39" s="196" t="s">
        <v>384</v>
      </c>
      <c r="K39" s="196" t="s">
        <v>384</v>
      </c>
      <c r="L39" s="196" t="s">
        <v>384</v>
      </c>
      <c r="M39" s="196" t="s">
        <v>384</v>
      </c>
      <c r="N39" s="196" t="s">
        <v>384</v>
      </c>
      <c r="O39" s="196" t="s">
        <v>384</v>
      </c>
      <c r="P39" s="196" t="s">
        <v>384</v>
      </c>
      <c r="Q39" s="196" t="s">
        <v>384</v>
      </c>
      <c r="R39" s="196" t="s">
        <v>384</v>
      </c>
      <c r="S39" s="196" t="s">
        <v>384</v>
      </c>
      <c r="T39" s="196" t="s">
        <v>384</v>
      </c>
      <c r="U39" s="196" t="s">
        <v>384</v>
      </c>
      <c r="V39" s="196" t="s">
        <v>384</v>
      </c>
      <c r="W39" s="196" t="s">
        <v>384</v>
      </c>
      <c r="X39" s="196" t="s">
        <v>384</v>
      </c>
      <c r="Y39" s="196" t="s">
        <v>384</v>
      </c>
      <c r="Z39" s="196" t="s">
        <v>384</v>
      </c>
      <c r="AA39" s="196" t="s">
        <v>384</v>
      </c>
      <c r="AB39" s="196" t="s">
        <v>384</v>
      </c>
      <c r="AC39" s="196" t="s">
        <v>384</v>
      </c>
      <c r="AD39" s="196" t="s">
        <v>384</v>
      </c>
      <c r="AE39" s="196" t="s">
        <v>384</v>
      </c>
      <c r="AF39" s="196" t="s">
        <v>384</v>
      </c>
      <c r="AG39" s="196" t="s">
        <v>384</v>
      </c>
      <c r="AH39" s="196" t="s">
        <v>384</v>
      </c>
      <c r="AI39" s="196" t="s">
        <v>384</v>
      </c>
      <c r="AJ39" s="196" t="s">
        <v>384</v>
      </c>
      <c r="AK39" s="196" t="s">
        <v>384</v>
      </c>
      <c r="AL39" s="196" t="s">
        <v>384</v>
      </c>
      <c r="AM39" s="196" t="s">
        <v>384</v>
      </c>
      <c r="AN39" s="197">
        <f t="shared" si="0"/>
        <v>0</v>
      </c>
      <c r="AO39" s="192" t="str">
        <f t="shared" si="1"/>
        <v xml:space="preserve"> </v>
      </c>
      <c r="AP39" s="137"/>
      <c r="AQ39" s="137"/>
      <c r="AR39" s="137"/>
      <c r="AS39" s="137"/>
      <c r="AT39" s="137"/>
      <c r="AU39" s="137"/>
      <c r="AV39" s="137"/>
      <c r="AW39" s="137"/>
      <c r="AX39" s="137"/>
      <c r="AY39" s="137"/>
      <c r="AZ39" s="137"/>
    </row>
    <row r="40" spans="1:52" ht="21" customHeight="1" x14ac:dyDescent="0.35">
      <c r="A40" s="763" t="s">
        <v>417</v>
      </c>
      <c r="B40" s="764"/>
      <c r="C40" s="196" t="s">
        <v>384</v>
      </c>
      <c r="D40" s="196">
        <v>1</v>
      </c>
      <c r="E40" s="196">
        <v>1</v>
      </c>
      <c r="F40" s="196">
        <v>1</v>
      </c>
      <c r="G40" s="196" t="s">
        <v>384</v>
      </c>
      <c r="H40" s="196" t="s">
        <v>384</v>
      </c>
      <c r="I40" s="196" t="s">
        <v>384</v>
      </c>
      <c r="J40" s="196">
        <v>1</v>
      </c>
      <c r="K40" s="196">
        <v>1</v>
      </c>
      <c r="L40" s="196">
        <v>1</v>
      </c>
      <c r="M40" s="196">
        <v>1</v>
      </c>
      <c r="N40" s="196" t="s">
        <v>384</v>
      </c>
      <c r="O40" s="196">
        <v>1</v>
      </c>
      <c r="P40" s="196">
        <v>1</v>
      </c>
      <c r="Q40" s="196">
        <v>1</v>
      </c>
      <c r="R40" s="196" t="s">
        <v>384</v>
      </c>
      <c r="S40" s="196" t="s">
        <v>384</v>
      </c>
      <c r="T40" s="196" t="s">
        <v>384</v>
      </c>
      <c r="U40" s="196" t="s">
        <v>384</v>
      </c>
      <c r="V40" s="196" t="s">
        <v>384</v>
      </c>
      <c r="W40" s="196" t="s">
        <v>384</v>
      </c>
      <c r="X40" s="196" t="s">
        <v>384</v>
      </c>
      <c r="Y40" s="196">
        <v>1</v>
      </c>
      <c r="Z40" s="196">
        <v>1</v>
      </c>
      <c r="AA40" s="196" t="s">
        <v>384</v>
      </c>
      <c r="AB40" s="196" t="s">
        <v>384</v>
      </c>
      <c r="AC40" s="196" t="s">
        <v>384</v>
      </c>
      <c r="AD40" s="196">
        <v>1</v>
      </c>
      <c r="AE40" s="196" t="s">
        <v>384</v>
      </c>
      <c r="AF40" s="196" t="s">
        <v>384</v>
      </c>
      <c r="AG40" s="196" t="s">
        <v>384</v>
      </c>
      <c r="AH40" s="196" t="s">
        <v>384</v>
      </c>
      <c r="AI40" s="196" t="s">
        <v>384</v>
      </c>
      <c r="AJ40" s="196" t="s">
        <v>384</v>
      </c>
      <c r="AK40" s="196" t="s">
        <v>384</v>
      </c>
      <c r="AL40" s="196" t="s">
        <v>384</v>
      </c>
      <c r="AM40" s="196" t="s">
        <v>384</v>
      </c>
      <c r="AN40" s="197">
        <f t="shared" ref="AN40:AN63" si="2">SUM(C40:AM40)</f>
        <v>13</v>
      </c>
      <c r="AO40" s="192">
        <f t="shared" si="1"/>
        <v>1</v>
      </c>
      <c r="AP40" s="137"/>
      <c r="AQ40" s="137"/>
      <c r="AR40" s="137"/>
      <c r="AS40" s="137"/>
      <c r="AT40" s="137"/>
      <c r="AU40" s="137"/>
      <c r="AV40" s="137"/>
      <c r="AW40" s="137"/>
      <c r="AX40" s="137"/>
      <c r="AY40" s="137"/>
      <c r="AZ40" s="137"/>
    </row>
    <row r="41" spans="1:52" ht="21" customHeight="1" x14ac:dyDescent="0.35">
      <c r="A41" s="763" t="s">
        <v>418</v>
      </c>
      <c r="B41" s="764"/>
      <c r="C41" s="196" t="s">
        <v>384</v>
      </c>
      <c r="D41" s="196" t="s">
        <v>384</v>
      </c>
      <c r="E41" s="196" t="s">
        <v>384</v>
      </c>
      <c r="F41" s="196" t="s">
        <v>384</v>
      </c>
      <c r="G41" s="196" t="s">
        <v>384</v>
      </c>
      <c r="H41" s="196" t="s">
        <v>384</v>
      </c>
      <c r="I41" s="196" t="s">
        <v>384</v>
      </c>
      <c r="J41" s="196" t="s">
        <v>384</v>
      </c>
      <c r="K41" s="196" t="s">
        <v>384</v>
      </c>
      <c r="L41" s="196" t="s">
        <v>384</v>
      </c>
      <c r="M41" s="196" t="s">
        <v>384</v>
      </c>
      <c r="N41" s="196" t="s">
        <v>384</v>
      </c>
      <c r="O41" s="196" t="s">
        <v>384</v>
      </c>
      <c r="P41" s="196" t="s">
        <v>384</v>
      </c>
      <c r="Q41" s="196" t="s">
        <v>384</v>
      </c>
      <c r="R41" s="196" t="s">
        <v>384</v>
      </c>
      <c r="S41" s="196" t="s">
        <v>384</v>
      </c>
      <c r="T41" s="196" t="s">
        <v>384</v>
      </c>
      <c r="U41" s="196" t="s">
        <v>384</v>
      </c>
      <c r="V41" s="196" t="s">
        <v>384</v>
      </c>
      <c r="W41" s="196" t="s">
        <v>384</v>
      </c>
      <c r="X41" s="196" t="s">
        <v>384</v>
      </c>
      <c r="Y41" s="196" t="s">
        <v>384</v>
      </c>
      <c r="Z41" s="196" t="s">
        <v>384</v>
      </c>
      <c r="AA41" s="196" t="s">
        <v>384</v>
      </c>
      <c r="AB41" s="196" t="s">
        <v>384</v>
      </c>
      <c r="AC41" s="196" t="s">
        <v>384</v>
      </c>
      <c r="AD41" s="196" t="s">
        <v>384</v>
      </c>
      <c r="AE41" s="196" t="s">
        <v>384</v>
      </c>
      <c r="AF41" s="196" t="s">
        <v>384</v>
      </c>
      <c r="AG41" s="196" t="s">
        <v>384</v>
      </c>
      <c r="AH41" s="196" t="s">
        <v>384</v>
      </c>
      <c r="AI41" s="196" t="s">
        <v>384</v>
      </c>
      <c r="AJ41" s="196" t="s">
        <v>384</v>
      </c>
      <c r="AK41" s="196" t="s">
        <v>384</v>
      </c>
      <c r="AL41" s="196" t="s">
        <v>384</v>
      </c>
      <c r="AM41" s="196" t="s">
        <v>384</v>
      </c>
      <c r="AN41" s="197">
        <f t="shared" si="2"/>
        <v>0</v>
      </c>
      <c r="AO41" s="192" t="str">
        <f t="shared" si="1"/>
        <v xml:space="preserve"> </v>
      </c>
      <c r="AP41" s="137"/>
      <c r="AQ41" s="137"/>
      <c r="AR41" s="137"/>
      <c r="AS41" s="137"/>
      <c r="AT41" s="137"/>
      <c r="AU41" s="137"/>
      <c r="AV41" s="137"/>
      <c r="AW41" s="137"/>
      <c r="AX41" s="137"/>
      <c r="AY41" s="137"/>
      <c r="AZ41" s="137"/>
    </row>
    <row r="42" spans="1:52" ht="21" customHeight="1" x14ac:dyDescent="0.35">
      <c r="A42" s="763" t="s">
        <v>419</v>
      </c>
      <c r="B42" s="764"/>
      <c r="C42" s="196" t="s">
        <v>384</v>
      </c>
      <c r="D42" s="196">
        <v>0</v>
      </c>
      <c r="E42" s="196">
        <v>1</v>
      </c>
      <c r="F42" s="196">
        <v>1</v>
      </c>
      <c r="G42" s="196" t="s">
        <v>384</v>
      </c>
      <c r="H42" s="196" t="s">
        <v>384</v>
      </c>
      <c r="I42" s="196" t="s">
        <v>384</v>
      </c>
      <c r="J42" s="196">
        <v>1</v>
      </c>
      <c r="K42" s="196">
        <v>1</v>
      </c>
      <c r="L42" s="196">
        <v>1</v>
      </c>
      <c r="M42" s="196">
        <v>1</v>
      </c>
      <c r="N42" s="196" t="s">
        <v>384</v>
      </c>
      <c r="O42" s="196">
        <v>1</v>
      </c>
      <c r="P42" s="196">
        <v>1</v>
      </c>
      <c r="Q42" s="196">
        <v>1</v>
      </c>
      <c r="R42" s="196" t="s">
        <v>384</v>
      </c>
      <c r="S42" s="196" t="s">
        <v>384</v>
      </c>
      <c r="T42" s="196" t="s">
        <v>384</v>
      </c>
      <c r="U42" s="196" t="s">
        <v>384</v>
      </c>
      <c r="V42" s="196" t="s">
        <v>384</v>
      </c>
      <c r="W42" s="196" t="s">
        <v>384</v>
      </c>
      <c r="X42" s="196" t="s">
        <v>384</v>
      </c>
      <c r="Y42" s="196">
        <v>1</v>
      </c>
      <c r="Z42" s="196">
        <v>1</v>
      </c>
      <c r="AA42" s="196" t="s">
        <v>384</v>
      </c>
      <c r="AB42" s="196" t="s">
        <v>384</v>
      </c>
      <c r="AC42" s="196" t="s">
        <v>384</v>
      </c>
      <c r="AD42" s="196">
        <v>1</v>
      </c>
      <c r="AE42" s="196" t="s">
        <v>384</v>
      </c>
      <c r="AF42" s="196" t="s">
        <v>384</v>
      </c>
      <c r="AG42" s="196" t="s">
        <v>384</v>
      </c>
      <c r="AH42" s="196" t="s">
        <v>384</v>
      </c>
      <c r="AI42" s="196" t="s">
        <v>384</v>
      </c>
      <c r="AJ42" s="196" t="s">
        <v>384</v>
      </c>
      <c r="AK42" s="196" t="s">
        <v>384</v>
      </c>
      <c r="AL42" s="196" t="s">
        <v>384</v>
      </c>
      <c r="AM42" s="196" t="s">
        <v>384</v>
      </c>
      <c r="AN42" s="197">
        <f t="shared" si="2"/>
        <v>12</v>
      </c>
      <c r="AO42" s="192">
        <f t="shared" si="1"/>
        <v>0.92307692307692313</v>
      </c>
      <c r="AP42" s="137"/>
      <c r="AQ42" s="137"/>
      <c r="AR42" s="137"/>
      <c r="AS42" s="137"/>
      <c r="AT42" s="137"/>
      <c r="AU42" s="137"/>
      <c r="AV42" s="137"/>
      <c r="AW42" s="137"/>
      <c r="AX42" s="137"/>
      <c r="AY42" s="137"/>
      <c r="AZ42" s="137"/>
    </row>
    <row r="43" spans="1:52" ht="21" customHeight="1" x14ac:dyDescent="0.35">
      <c r="A43" s="763" t="s">
        <v>420</v>
      </c>
      <c r="B43" s="764"/>
      <c r="C43" s="196" t="s">
        <v>384</v>
      </c>
      <c r="D43" s="196" t="s">
        <v>384</v>
      </c>
      <c r="E43" s="196" t="s">
        <v>384</v>
      </c>
      <c r="F43" s="196" t="s">
        <v>384</v>
      </c>
      <c r="G43" s="196" t="s">
        <v>384</v>
      </c>
      <c r="H43" s="196" t="s">
        <v>384</v>
      </c>
      <c r="I43" s="196" t="s">
        <v>384</v>
      </c>
      <c r="J43" s="196" t="s">
        <v>384</v>
      </c>
      <c r="K43" s="196" t="s">
        <v>384</v>
      </c>
      <c r="L43" s="196" t="s">
        <v>384</v>
      </c>
      <c r="M43" s="196" t="s">
        <v>384</v>
      </c>
      <c r="N43" s="196" t="s">
        <v>384</v>
      </c>
      <c r="O43" s="196" t="s">
        <v>384</v>
      </c>
      <c r="P43" s="196" t="s">
        <v>384</v>
      </c>
      <c r="Q43" s="196" t="s">
        <v>384</v>
      </c>
      <c r="R43" s="196" t="s">
        <v>384</v>
      </c>
      <c r="S43" s="196" t="s">
        <v>384</v>
      </c>
      <c r="T43" s="196" t="s">
        <v>384</v>
      </c>
      <c r="U43" s="196" t="s">
        <v>384</v>
      </c>
      <c r="V43" s="196" t="s">
        <v>384</v>
      </c>
      <c r="W43" s="196" t="s">
        <v>384</v>
      </c>
      <c r="X43" s="196" t="s">
        <v>384</v>
      </c>
      <c r="Y43" s="196" t="s">
        <v>384</v>
      </c>
      <c r="Z43" s="196" t="s">
        <v>384</v>
      </c>
      <c r="AA43" s="196" t="s">
        <v>384</v>
      </c>
      <c r="AB43" s="196" t="s">
        <v>384</v>
      </c>
      <c r="AC43" s="196" t="s">
        <v>384</v>
      </c>
      <c r="AD43" s="196" t="s">
        <v>384</v>
      </c>
      <c r="AE43" s="196" t="s">
        <v>384</v>
      </c>
      <c r="AF43" s="196" t="s">
        <v>384</v>
      </c>
      <c r="AG43" s="196" t="s">
        <v>384</v>
      </c>
      <c r="AH43" s="196" t="s">
        <v>384</v>
      </c>
      <c r="AI43" s="196" t="s">
        <v>384</v>
      </c>
      <c r="AJ43" s="196" t="s">
        <v>384</v>
      </c>
      <c r="AK43" s="196" t="s">
        <v>384</v>
      </c>
      <c r="AL43" s="196" t="s">
        <v>384</v>
      </c>
      <c r="AM43" s="196" t="s">
        <v>384</v>
      </c>
      <c r="AN43" s="197">
        <f t="shared" si="2"/>
        <v>0</v>
      </c>
      <c r="AO43" s="192" t="str">
        <f t="shared" si="1"/>
        <v xml:space="preserve"> </v>
      </c>
      <c r="AP43" s="137"/>
      <c r="AQ43" s="137"/>
      <c r="AR43" s="137"/>
      <c r="AS43" s="137"/>
      <c r="AT43" s="137"/>
      <c r="AU43" s="137"/>
      <c r="AV43" s="137"/>
      <c r="AW43" s="137"/>
      <c r="AX43" s="137"/>
      <c r="AY43" s="137"/>
      <c r="AZ43" s="137"/>
    </row>
    <row r="44" spans="1:52" ht="21" customHeight="1" x14ac:dyDescent="0.35">
      <c r="A44" s="763" t="s">
        <v>421</v>
      </c>
      <c r="B44" s="764"/>
      <c r="C44" s="196" t="s">
        <v>384</v>
      </c>
      <c r="D44" s="196" t="s">
        <v>384</v>
      </c>
      <c r="E44" s="196" t="s">
        <v>384</v>
      </c>
      <c r="F44" s="196" t="s">
        <v>384</v>
      </c>
      <c r="G44" s="196" t="s">
        <v>384</v>
      </c>
      <c r="H44" s="196" t="s">
        <v>384</v>
      </c>
      <c r="I44" s="196" t="s">
        <v>384</v>
      </c>
      <c r="J44" s="196" t="s">
        <v>384</v>
      </c>
      <c r="K44" s="196" t="s">
        <v>384</v>
      </c>
      <c r="L44" s="196" t="s">
        <v>384</v>
      </c>
      <c r="M44" s="196" t="s">
        <v>384</v>
      </c>
      <c r="N44" s="196" t="s">
        <v>384</v>
      </c>
      <c r="O44" s="196" t="s">
        <v>384</v>
      </c>
      <c r="P44" s="196" t="s">
        <v>384</v>
      </c>
      <c r="Q44" s="196" t="s">
        <v>384</v>
      </c>
      <c r="R44" s="196" t="s">
        <v>384</v>
      </c>
      <c r="S44" s="196" t="s">
        <v>384</v>
      </c>
      <c r="T44" s="196" t="s">
        <v>384</v>
      </c>
      <c r="U44" s="196" t="s">
        <v>384</v>
      </c>
      <c r="V44" s="196" t="s">
        <v>384</v>
      </c>
      <c r="W44" s="196" t="s">
        <v>384</v>
      </c>
      <c r="X44" s="196" t="s">
        <v>384</v>
      </c>
      <c r="Y44" s="196" t="s">
        <v>384</v>
      </c>
      <c r="Z44" s="196" t="s">
        <v>384</v>
      </c>
      <c r="AA44" s="196" t="s">
        <v>384</v>
      </c>
      <c r="AB44" s="196" t="s">
        <v>384</v>
      </c>
      <c r="AC44" s="196" t="s">
        <v>384</v>
      </c>
      <c r="AD44" s="196" t="s">
        <v>384</v>
      </c>
      <c r="AE44" s="196" t="s">
        <v>384</v>
      </c>
      <c r="AF44" s="196" t="s">
        <v>384</v>
      </c>
      <c r="AG44" s="196" t="s">
        <v>384</v>
      </c>
      <c r="AH44" s="196" t="s">
        <v>384</v>
      </c>
      <c r="AI44" s="196" t="s">
        <v>384</v>
      </c>
      <c r="AJ44" s="196" t="s">
        <v>384</v>
      </c>
      <c r="AK44" s="196" t="s">
        <v>384</v>
      </c>
      <c r="AL44" s="196" t="s">
        <v>384</v>
      </c>
      <c r="AM44" s="196" t="s">
        <v>384</v>
      </c>
      <c r="AN44" s="197">
        <f t="shared" si="2"/>
        <v>0</v>
      </c>
      <c r="AO44" s="192" t="str">
        <f t="shared" si="1"/>
        <v xml:space="preserve"> </v>
      </c>
      <c r="AP44" s="137"/>
      <c r="AQ44" s="137"/>
      <c r="AR44" s="137"/>
      <c r="AS44" s="137"/>
      <c r="AT44" s="137"/>
      <c r="AU44" s="137"/>
      <c r="AV44" s="137"/>
      <c r="AW44" s="137"/>
      <c r="AX44" s="137"/>
      <c r="AY44" s="137"/>
      <c r="AZ44" s="137"/>
    </row>
    <row r="45" spans="1:52" ht="21" customHeight="1" x14ac:dyDescent="0.35">
      <c r="A45" s="763" t="s">
        <v>422</v>
      </c>
      <c r="B45" s="764"/>
      <c r="C45" s="196" t="s">
        <v>384</v>
      </c>
      <c r="D45" s="196">
        <v>1</v>
      </c>
      <c r="E45" s="196">
        <v>1</v>
      </c>
      <c r="F45" s="196">
        <v>1</v>
      </c>
      <c r="G45" s="196" t="s">
        <v>384</v>
      </c>
      <c r="H45" s="196" t="s">
        <v>384</v>
      </c>
      <c r="I45" s="196" t="s">
        <v>384</v>
      </c>
      <c r="J45" s="196">
        <v>1</v>
      </c>
      <c r="K45" s="196">
        <v>1</v>
      </c>
      <c r="L45" s="196">
        <v>1</v>
      </c>
      <c r="M45" s="196">
        <v>1</v>
      </c>
      <c r="N45" s="196" t="s">
        <v>384</v>
      </c>
      <c r="O45" s="196">
        <v>1</v>
      </c>
      <c r="P45" s="196">
        <v>1</v>
      </c>
      <c r="Q45" s="196">
        <v>1</v>
      </c>
      <c r="R45" s="196" t="s">
        <v>384</v>
      </c>
      <c r="S45" s="196" t="s">
        <v>384</v>
      </c>
      <c r="T45" s="196" t="s">
        <v>384</v>
      </c>
      <c r="U45" s="196" t="s">
        <v>384</v>
      </c>
      <c r="V45" s="196" t="s">
        <v>384</v>
      </c>
      <c r="W45" s="196" t="s">
        <v>384</v>
      </c>
      <c r="X45" s="196" t="s">
        <v>384</v>
      </c>
      <c r="Y45" s="196">
        <v>1</v>
      </c>
      <c r="Z45" s="196">
        <v>1</v>
      </c>
      <c r="AA45" s="196" t="s">
        <v>384</v>
      </c>
      <c r="AB45" s="196" t="s">
        <v>384</v>
      </c>
      <c r="AC45" s="196" t="s">
        <v>384</v>
      </c>
      <c r="AD45" s="196">
        <v>1</v>
      </c>
      <c r="AE45" s="196" t="s">
        <v>384</v>
      </c>
      <c r="AF45" s="196" t="s">
        <v>384</v>
      </c>
      <c r="AG45" s="196" t="s">
        <v>384</v>
      </c>
      <c r="AH45" s="196" t="s">
        <v>384</v>
      </c>
      <c r="AI45" s="196" t="s">
        <v>384</v>
      </c>
      <c r="AJ45" s="196" t="s">
        <v>384</v>
      </c>
      <c r="AK45" s="196" t="s">
        <v>384</v>
      </c>
      <c r="AL45" s="196" t="s">
        <v>384</v>
      </c>
      <c r="AM45" s="196" t="s">
        <v>384</v>
      </c>
      <c r="AN45" s="197">
        <f t="shared" si="2"/>
        <v>13</v>
      </c>
      <c r="AO45" s="192">
        <f t="shared" si="1"/>
        <v>1</v>
      </c>
      <c r="AP45" s="137"/>
      <c r="AQ45" s="137"/>
      <c r="AR45" s="137"/>
      <c r="AS45" s="137"/>
      <c r="AT45" s="137"/>
      <c r="AU45" s="137"/>
      <c r="AV45" s="137"/>
      <c r="AW45" s="137"/>
      <c r="AX45" s="137"/>
      <c r="AY45" s="137"/>
      <c r="AZ45" s="137"/>
    </row>
    <row r="46" spans="1:52" ht="21" customHeight="1" x14ac:dyDescent="0.35">
      <c r="A46" s="763" t="s">
        <v>423</v>
      </c>
      <c r="B46" s="764"/>
      <c r="C46" s="196" t="s">
        <v>384</v>
      </c>
      <c r="D46" s="196" t="s">
        <v>384</v>
      </c>
      <c r="E46" s="196" t="s">
        <v>384</v>
      </c>
      <c r="F46" s="196" t="s">
        <v>384</v>
      </c>
      <c r="G46" s="196" t="s">
        <v>384</v>
      </c>
      <c r="H46" s="196" t="s">
        <v>384</v>
      </c>
      <c r="I46" s="196" t="s">
        <v>384</v>
      </c>
      <c r="J46" s="196" t="s">
        <v>384</v>
      </c>
      <c r="K46" s="196" t="s">
        <v>384</v>
      </c>
      <c r="L46" s="196" t="s">
        <v>384</v>
      </c>
      <c r="M46" s="196" t="s">
        <v>384</v>
      </c>
      <c r="N46" s="196" t="s">
        <v>384</v>
      </c>
      <c r="O46" s="196" t="s">
        <v>384</v>
      </c>
      <c r="P46" s="196" t="s">
        <v>384</v>
      </c>
      <c r="Q46" s="196" t="s">
        <v>384</v>
      </c>
      <c r="R46" s="196" t="s">
        <v>384</v>
      </c>
      <c r="S46" s="196" t="s">
        <v>384</v>
      </c>
      <c r="T46" s="196" t="s">
        <v>384</v>
      </c>
      <c r="U46" s="196" t="s">
        <v>384</v>
      </c>
      <c r="V46" s="196" t="s">
        <v>384</v>
      </c>
      <c r="W46" s="196" t="s">
        <v>384</v>
      </c>
      <c r="X46" s="196" t="s">
        <v>384</v>
      </c>
      <c r="Y46" s="196" t="s">
        <v>384</v>
      </c>
      <c r="Z46" s="196" t="s">
        <v>384</v>
      </c>
      <c r="AA46" s="196" t="s">
        <v>384</v>
      </c>
      <c r="AB46" s="196" t="s">
        <v>384</v>
      </c>
      <c r="AC46" s="196" t="s">
        <v>384</v>
      </c>
      <c r="AD46" s="196" t="s">
        <v>384</v>
      </c>
      <c r="AE46" s="196" t="s">
        <v>384</v>
      </c>
      <c r="AF46" s="196" t="s">
        <v>384</v>
      </c>
      <c r="AG46" s="196" t="s">
        <v>384</v>
      </c>
      <c r="AH46" s="196" t="s">
        <v>384</v>
      </c>
      <c r="AI46" s="196" t="s">
        <v>384</v>
      </c>
      <c r="AJ46" s="196" t="s">
        <v>384</v>
      </c>
      <c r="AK46" s="196" t="s">
        <v>384</v>
      </c>
      <c r="AL46" s="196" t="s">
        <v>384</v>
      </c>
      <c r="AM46" s="196" t="s">
        <v>384</v>
      </c>
      <c r="AN46" s="197">
        <f t="shared" si="2"/>
        <v>0</v>
      </c>
      <c r="AO46" s="192" t="str">
        <f t="shared" si="1"/>
        <v xml:space="preserve"> </v>
      </c>
      <c r="AP46" s="137"/>
      <c r="AQ46" s="137"/>
      <c r="AR46" s="137"/>
      <c r="AS46" s="137"/>
      <c r="AT46" s="137"/>
      <c r="AU46" s="137"/>
      <c r="AV46" s="137"/>
      <c r="AW46" s="137"/>
      <c r="AX46" s="137"/>
      <c r="AY46" s="137"/>
      <c r="AZ46" s="137"/>
    </row>
    <row r="47" spans="1:52" ht="21" customHeight="1" x14ac:dyDescent="0.35">
      <c r="A47" s="763" t="s">
        <v>424</v>
      </c>
      <c r="B47" s="764"/>
      <c r="C47" s="196" t="s">
        <v>384</v>
      </c>
      <c r="D47" s="196" t="s">
        <v>384</v>
      </c>
      <c r="E47" s="196" t="s">
        <v>384</v>
      </c>
      <c r="F47" s="196" t="s">
        <v>384</v>
      </c>
      <c r="G47" s="196" t="s">
        <v>384</v>
      </c>
      <c r="H47" s="196" t="s">
        <v>384</v>
      </c>
      <c r="I47" s="196" t="s">
        <v>384</v>
      </c>
      <c r="J47" s="196" t="s">
        <v>384</v>
      </c>
      <c r="K47" s="196" t="s">
        <v>384</v>
      </c>
      <c r="L47" s="196" t="s">
        <v>384</v>
      </c>
      <c r="M47" s="196" t="s">
        <v>384</v>
      </c>
      <c r="N47" s="196" t="s">
        <v>384</v>
      </c>
      <c r="O47" s="196" t="s">
        <v>384</v>
      </c>
      <c r="P47" s="196" t="s">
        <v>384</v>
      </c>
      <c r="Q47" s="196" t="s">
        <v>384</v>
      </c>
      <c r="R47" s="196" t="s">
        <v>384</v>
      </c>
      <c r="S47" s="196" t="s">
        <v>384</v>
      </c>
      <c r="T47" s="196" t="s">
        <v>384</v>
      </c>
      <c r="U47" s="196" t="s">
        <v>384</v>
      </c>
      <c r="V47" s="196" t="s">
        <v>384</v>
      </c>
      <c r="W47" s="196" t="s">
        <v>384</v>
      </c>
      <c r="X47" s="196" t="s">
        <v>384</v>
      </c>
      <c r="Y47" s="196" t="s">
        <v>384</v>
      </c>
      <c r="Z47" s="196" t="s">
        <v>384</v>
      </c>
      <c r="AA47" s="196" t="s">
        <v>384</v>
      </c>
      <c r="AB47" s="196" t="s">
        <v>384</v>
      </c>
      <c r="AC47" s="196" t="s">
        <v>384</v>
      </c>
      <c r="AD47" s="196" t="s">
        <v>384</v>
      </c>
      <c r="AE47" s="196" t="s">
        <v>384</v>
      </c>
      <c r="AF47" s="196" t="s">
        <v>384</v>
      </c>
      <c r="AG47" s="196" t="s">
        <v>384</v>
      </c>
      <c r="AH47" s="196" t="s">
        <v>384</v>
      </c>
      <c r="AI47" s="196" t="s">
        <v>384</v>
      </c>
      <c r="AJ47" s="196" t="s">
        <v>384</v>
      </c>
      <c r="AK47" s="196" t="s">
        <v>384</v>
      </c>
      <c r="AL47" s="196" t="s">
        <v>384</v>
      </c>
      <c r="AM47" s="196" t="s">
        <v>384</v>
      </c>
      <c r="AN47" s="195">
        <f t="shared" si="2"/>
        <v>0</v>
      </c>
      <c r="AO47" s="192" t="str">
        <f t="shared" si="1"/>
        <v xml:space="preserve"> </v>
      </c>
      <c r="AP47" s="137"/>
      <c r="AQ47" s="137"/>
      <c r="AR47" s="137"/>
      <c r="AS47" s="137"/>
      <c r="AT47" s="137"/>
      <c r="AU47" s="137"/>
      <c r="AV47" s="137"/>
      <c r="AW47" s="137"/>
      <c r="AX47" s="137"/>
      <c r="AY47" s="137"/>
      <c r="AZ47" s="137"/>
    </row>
    <row r="48" spans="1:52" ht="21" customHeight="1" x14ac:dyDescent="0.35">
      <c r="A48" s="763" t="s">
        <v>425</v>
      </c>
      <c r="B48" s="764"/>
      <c r="C48" s="196" t="s">
        <v>384</v>
      </c>
      <c r="D48" s="196" t="s">
        <v>384</v>
      </c>
      <c r="E48" s="196" t="s">
        <v>384</v>
      </c>
      <c r="F48" s="196" t="s">
        <v>384</v>
      </c>
      <c r="G48" s="196" t="s">
        <v>384</v>
      </c>
      <c r="H48" s="196" t="s">
        <v>384</v>
      </c>
      <c r="I48" s="196" t="s">
        <v>384</v>
      </c>
      <c r="J48" s="196" t="s">
        <v>384</v>
      </c>
      <c r="K48" s="196" t="s">
        <v>384</v>
      </c>
      <c r="L48" s="196" t="s">
        <v>384</v>
      </c>
      <c r="M48" s="196" t="s">
        <v>384</v>
      </c>
      <c r="N48" s="196" t="s">
        <v>384</v>
      </c>
      <c r="O48" s="196" t="s">
        <v>384</v>
      </c>
      <c r="P48" s="196" t="s">
        <v>384</v>
      </c>
      <c r="Q48" s="196" t="s">
        <v>384</v>
      </c>
      <c r="R48" s="196" t="s">
        <v>384</v>
      </c>
      <c r="S48" s="196" t="s">
        <v>384</v>
      </c>
      <c r="T48" s="196" t="s">
        <v>384</v>
      </c>
      <c r="U48" s="196" t="s">
        <v>384</v>
      </c>
      <c r="V48" s="196" t="s">
        <v>384</v>
      </c>
      <c r="W48" s="196" t="s">
        <v>384</v>
      </c>
      <c r="X48" s="196" t="s">
        <v>384</v>
      </c>
      <c r="Y48" s="196" t="s">
        <v>384</v>
      </c>
      <c r="Z48" s="196" t="s">
        <v>384</v>
      </c>
      <c r="AA48" s="196" t="s">
        <v>384</v>
      </c>
      <c r="AB48" s="196" t="s">
        <v>384</v>
      </c>
      <c r="AC48" s="196" t="s">
        <v>384</v>
      </c>
      <c r="AD48" s="196" t="s">
        <v>384</v>
      </c>
      <c r="AE48" s="196" t="s">
        <v>384</v>
      </c>
      <c r="AF48" s="196" t="s">
        <v>384</v>
      </c>
      <c r="AG48" s="196" t="s">
        <v>384</v>
      </c>
      <c r="AH48" s="196" t="s">
        <v>384</v>
      </c>
      <c r="AI48" s="196" t="s">
        <v>384</v>
      </c>
      <c r="AJ48" s="196" t="s">
        <v>384</v>
      </c>
      <c r="AK48" s="196" t="s">
        <v>384</v>
      </c>
      <c r="AL48" s="196" t="s">
        <v>384</v>
      </c>
      <c r="AM48" s="196" t="s">
        <v>384</v>
      </c>
      <c r="AN48" s="195">
        <f t="shared" si="2"/>
        <v>0</v>
      </c>
      <c r="AO48" s="192" t="str">
        <f t="shared" si="1"/>
        <v xml:space="preserve"> </v>
      </c>
      <c r="AP48" s="137"/>
      <c r="AQ48" s="137"/>
      <c r="AR48" s="137"/>
      <c r="AS48" s="137"/>
      <c r="AT48" s="137"/>
      <c r="AU48" s="137"/>
      <c r="AV48" s="137"/>
      <c r="AW48" s="137"/>
      <c r="AX48" s="137"/>
      <c r="AY48" s="137"/>
      <c r="AZ48" s="137"/>
    </row>
    <row r="49" spans="1:52" ht="21" customHeight="1" x14ac:dyDescent="0.35">
      <c r="A49" s="763" t="s">
        <v>426</v>
      </c>
      <c r="B49" s="764"/>
      <c r="C49" s="196" t="s">
        <v>384</v>
      </c>
      <c r="D49" s="196" t="s">
        <v>384</v>
      </c>
      <c r="E49" s="196" t="s">
        <v>384</v>
      </c>
      <c r="F49" s="196" t="s">
        <v>384</v>
      </c>
      <c r="G49" s="196" t="s">
        <v>384</v>
      </c>
      <c r="H49" s="196" t="s">
        <v>384</v>
      </c>
      <c r="I49" s="196" t="s">
        <v>384</v>
      </c>
      <c r="J49" s="196" t="s">
        <v>384</v>
      </c>
      <c r="K49" s="196" t="s">
        <v>384</v>
      </c>
      <c r="L49" s="196" t="s">
        <v>384</v>
      </c>
      <c r="M49" s="196" t="s">
        <v>384</v>
      </c>
      <c r="N49" s="196" t="s">
        <v>384</v>
      </c>
      <c r="O49" s="196" t="s">
        <v>384</v>
      </c>
      <c r="P49" s="196" t="s">
        <v>384</v>
      </c>
      <c r="Q49" s="196" t="s">
        <v>384</v>
      </c>
      <c r="R49" s="196" t="s">
        <v>384</v>
      </c>
      <c r="S49" s="196" t="s">
        <v>384</v>
      </c>
      <c r="T49" s="196" t="s">
        <v>384</v>
      </c>
      <c r="U49" s="196" t="s">
        <v>384</v>
      </c>
      <c r="V49" s="196" t="s">
        <v>384</v>
      </c>
      <c r="W49" s="196" t="s">
        <v>384</v>
      </c>
      <c r="X49" s="196" t="s">
        <v>384</v>
      </c>
      <c r="Y49" s="196" t="s">
        <v>384</v>
      </c>
      <c r="Z49" s="196" t="s">
        <v>384</v>
      </c>
      <c r="AA49" s="196" t="s">
        <v>384</v>
      </c>
      <c r="AB49" s="196" t="s">
        <v>384</v>
      </c>
      <c r="AC49" s="196" t="s">
        <v>384</v>
      </c>
      <c r="AD49" s="196" t="s">
        <v>384</v>
      </c>
      <c r="AE49" s="196" t="s">
        <v>384</v>
      </c>
      <c r="AF49" s="196" t="s">
        <v>384</v>
      </c>
      <c r="AG49" s="196" t="s">
        <v>384</v>
      </c>
      <c r="AH49" s="196" t="s">
        <v>384</v>
      </c>
      <c r="AI49" s="196" t="s">
        <v>384</v>
      </c>
      <c r="AJ49" s="196" t="s">
        <v>384</v>
      </c>
      <c r="AK49" s="196" t="s">
        <v>384</v>
      </c>
      <c r="AL49" s="196" t="s">
        <v>384</v>
      </c>
      <c r="AM49" s="196" t="s">
        <v>384</v>
      </c>
      <c r="AN49" s="195">
        <f t="shared" si="2"/>
        <v>0</v>
      </c>
      <c r="AO49" s="192" t="str">
        <f t="shared" si="1"/>
        <v xml:space="preserve"> </v>
      </c>
      <c r="AP49" s="137"/>
      <c r="AQ49" s="137"/>
      <c r="AR49" s="137"/>
      <c r="AS49" s="137"/>
      <c r="AT49" s="137"/>
      <c r="AU49" s="137"/>
      <c r="AV49" s="137"/>
      <c r="AW49" s="137"/>
      <c r="AX49" s="137"/>
      <c r="AY49" s="137"/>
      <c r="AZ49" s="137"/>
    </row>
    <row r="50" spans="1:52" ht="21" customHeight="1" x14ac:dyDescent="0.35">
      <c r="A50" s="763" t="s">
        <v>427</v>
      </c>
      <c r="B50" s="764"/>
      <c r="C50" s="196">
        <v>1</v>
      </c>
      <c r="D50" s="196">
        <v>0</v>
      </c>
      <c r="E50" s="196" t="s">
        <v>384</v>
      </c>
      <c r="F50" s="196">
        <v>1</v>
      </c>
      <c r="G50" s="196" t="s">
        <v>384</v>
      </c>
      <c r="H50" s="196" t="s">
        <v>384</v>
      </c>
      <c r="I50" s="196" t="s">
        <v>384</v>
      </c>
      <c r="J50" s="196">
        <v>1</v>
      </c>
      <c r="K50" s="196">
        <v>1</v>
      </c>
      <c r="L50" s="196">
        <v>1</v>
      </c>
      <c r="M50" s="196">
        <v>1</v>
      </c>
      <c r="N50" s="196" t="s">
        <v>384</v>
      </c>
      <c r="O50" s="196">
        <v>1</v>
      </c>
      <c r="P50" s="196">
        <v>1</v>
      </c>
      <c r="Q50" s="196">
        <v>1</v>
      </c>
      <c r="R50" s="196" t="s">
        <v>384</v>
      </c>
      <c r="S50" s="196" t="s">
        <v>384</v>
      </c>
      <c r="T50" s="196" t="s">
        <v>384</v>
      </c>
      <c r="U50" s="196" t="s">
        <v>384</v>
      </c>
      <c r="V50" s="196">
        <v>0</v>
      </c>
      <c r="W50" s="196" t="s">
        <v>384</v>
      </c>
      <c r="X50" s="196" t="s">
        <v>384</v>
      </c>
      <c r="Y50" s="196">
        <v>1</v>
      </c>
      <c r="Z50" s="196">
        <v>1</v>
      </c>
      <c r="AA50" s="196" t="s">
        <v>384</v>
      </c>
      <c r="AB50" s="196" t="s">
        <v>384</v>
      </c>
      <c r="AC50" s="196" t="s">
        <v>384</v>
      </c>
      <c r="AD50" s="196">
        <v>1</v>
      </c>
      <c r="AE50" s="196" t="s">
        <v>384</v>
      </c>
      <c r="AF50" s="196" t="s">
        <v>384</v>
      </c>
      <c r="AG50" s="196" t="s">
        <v>384</v>
      </c>
      <c r="AH50" s="196" t="s">
        <v>384</v>
      </c>
      <c r="AI50" s="196" t="s">
        <v>384</v>
      </c>
      <c r="AJ50" s="196" t="s">
        <v>384</v>
      </c>
      <c r="AK50" s="196" t="s">
        <v>384</v>
      </c>
      <c r="AL50" s="196" t="s">
        <v>384</v>
      </c>
      <c r="AM50" s="196" t="s">
        <v>384</v>
      </c>
      <c r="AN50" s="195">
        <f t="shared" si="2"/>
        <v>12</v>
      </c>
      <c r="AO50" s="192">
        <f t="shared" si="1"/>
        <v>0.8571428571428571</v>
      </c>
      <c r="AP50" s="137"/>
      <c r="AQ50" s="137"/>
      <c r="AR50" s="137"/>
      <c r="AS50" s="137"/>
      <c r="AT50" s="137"/>
      <c r="AU50" s="137"/>
      <c r="AV50" s="137"/>
      <c r="AW50" s="137"/>
      <c r="AX50" s="137"/>
      <c r="AY50" s="137"/>
      <c r="AZ50" s="137"/>
    </row>
    <row r="51" spans="1:52" ht="21" customHeight="1" x14ac:dyDescent="0.35">
      <c r="A51" s="763" t="s">
        <v>428</v>
      </c>
      <c r="B51" s="764"/>
      <c r="C51" s="196" t="s">
        <v>384</v>
      </c>
      <c r="D51" s="196" t="s">
        <v>384</v>
      </c>
      <c r="E51" s="196" t="s">
        <v>384</v>
      </c>
      <c r="F51" s="196" t="s">
        <v>384</v>
      </c>
      <c r="G51" s="196" t="s">
        <v>384</v>
      </c>
      <c r="H51" s="196" t="s">
        <v>384</v>
      </c>
      <c r="I51" s="196" t="s">
        <v>384</v>
      </c>
      <c r="J51" s="196" t="s">
        <v>384</v>
      </c>
      <c r="K51" s="196" t="s">
        <v>384</v>
      </c>
      <c r="L51" s="196" t="s">
        <v>384</v>
      </c>
      <c r="M51" s="196" t="s">
        <v>384</v>
      </c>
      <c r="N51" s="196" t="s">
        <v>384</v>
      </c>
      <c r="O51" s="196" t="s">
        <v>384</v>
      </c>
      <c r="P51" s="196" t="s">
        <v>384</v>
      </c>
      <c r="Q51" s="196" t="s">
        <v>384</v>
      </c>
      <c r="R51" s="196" t="s">
        <v>384</v>
      </c>
      <c r="S51" s="196" t="s">
        <v>384</v>
      </c>
      <c r="T51" s="196" t="s">
        <v>384</v>
      </c>
      <c r="U51" s="196" t="s">
        <v>384</v>
      </c>
      <c r="V51" s="196" t="s">
        <v>384</v>
      </c>
      <c r="W51" s="196" t="s">
        <v>384</v>
      </c>
      <c r="X51" s="196" t="s">
        <v>384</v>
      </c>
      <c r="Y51" s="196" t="s">
        <v>384</v>
      </c>
      <c r="Z51" s="196" t="s">
        <v>384</v>
      </c>
      <c r="AA51" s="196" t="s">
        <v>384</v>
      </c>
      <c r="AB51" s="196" t="s">
        <v>384</v>
      </c>
      <c r="AC51" s="196" t="s">
        <v>384</v>
      </c>
      <c r="AD51" s="196" t="s">
        <v>384</v>
      </c>
      <c r="AE51" s="196" t="s">
        <v>384</v>
      </c>
      <c r="AF51" s="196" t="s">
        <v>384</v>
      </c>
      <c r="AG51" s="196" t="s">
        <v>384</v>
      </c>
      <c r="AH51" s="196" t="s">
        <v>384</v>
      </c>
      <c r="AI51" s="196" t="s">
        <v>384</v>
      </c>
      <c r="AJ51" s="196" t="s">
        <v>384</v>
      </c>
      <c r="AK51" s="196" t="s">
        <v>384</v>
      </c>
      <c r="AL51" s="196" t="s">
        <v>384</v>
      </c>
      <c r="AM51" s="196" t="s">
        <v>384</v>
      </c>
      <c r="AN51" s="195">
        <f t="shared" si="2"/>
        <v>0</v>
      </c>
      <c r="AO51" s="192" t="str">
        <f t="shared" si="1"/>
        <v xml:space="preserve"> </v>
      </c>
      <c r="AP51" s="137"/>
      <c r="AQ51" s="137"/>
      <c r="AR51" s="137"/>
      <c r="AS51" s="137"/>
      <c r="AT51" s="137"/>
      <c r="AU51" s="137"/>
      <c r="AV51" s="137"/>
      <c r="AW51" s="137"/>
      <c r="AX51" s="137"/>
      <c r="AY51" s="137"/>
      <c r="AZ51" s="137"/>
    </row>
    <row r="52" spans="1:52" ht="21" customHeight="1" x14ac:dyDescent="0.35">
      <c r="A52" s="763" t="s">
        <v>429</v>
      </c>
      <c r="B52" s="764"/>
      <c r="C52" s="196" t="s">
        <v>384</v>
      </c>
      <c r="D52" s="196" t="s">
        <v>384</v>
      </c>
      <c r="E52" s="196" t="s">
        <v>384</v>
      </c>
      <c r="F52" s="196" t="s">
        <v>384</v>
      </c>
      <c r="G52" s="196" t="s">
        <v>384</v>
      </c>
      <c r="H52" s="196" t="s">
        <v>384</v>
      </c>
      <c r="I52" s="196" t="s">
        <v>384</v>
      </c>
      <c r="J52" s="196" t="s">
        <v>384</v>
      </c>
      <c r="K52" s="196" t="s">
        <v>384</v>
      </c>
      <c r="L52" s="196" t="s">
        <v>384</v>
      </c>
      <c r="M52" s="196" t="s">
        <v>384</v>
      </c>
      <c r="N52" s="196" t="s">
        <v>384</v>
      </c>
      <c r="O52" s="196" t="s">
        <v>384</v>
      </c>
      <c r="P52" s="196" t="s">
        <v>384</v>
      </c>
      <c r="Q52" s="196" t="s">
        <v>384</v>
      </c>
      <c r="R52" s="196" t="s">
        <v>384</v>
      </c>
      <c r="S52" s="196" t="s">
        <v>384</v>
      </c>
      <c r="T52" s="196" t="s">
        <v>384</v>
      </c>
      <c r="U52" s="196" t="s">
        <v>384</v>
      </c>
      <c r="V52" s="196" t="s">
        <v>384</v>
      </c>
      <c r="W52" s="196" t="s">
        <v>384</v>
      </c>
      <c r="X52" s="196" t="s">
        <v>384</v>
      </c>
      <c r="Y52" s="196" t="s">
        <v>384</v>
      </c>
      <c r="Z52" s="196" t="s">
        <v>384</v>
      </c>
      <c r="AA52" s="196" t="s">
        <v>384</v>
      </c>
      <c r="AB52" s="196" t="s">
        <v>384</v>
      </c>
      <c r="AC52" s="196" t="s">
        <v>384</v>
      </c>
      <c r="AD52" s="196" t="s">
        <v>384</v>
      </c>
      <c r="AE52" s="196" t="s">
        <v>384</v>
      </c>
      <c r="AF52" s="196" t="s">
        <v>384</v>
      </c>
      <c r="AG52" s="196" t="s">
        <v>384</v>
      </c>
      <c r="AH52" s="196" t="s">
        <v>384</v>
      </c>
      <c r="AI52" s="196" t="s">
        <v>384</v>
      </c>
      <c r="AJ52" s="196" t="s">
        <v>384</v>
      </c>
      <c r="AK52" s="196" t="s">
        <v>384</v>
      </c>
      <c r="AL52" s="196" t="s">
        <v>384</v>
      </c>
      <c r="AM52" s="196" t="s">
        <v>384</v>
      </c>
      <c r="AN52" s="195">
        <f t="shared" si="2"/>
        <v>0</v>
      </c>
      <c r="AO52" s="192" t="str">
        <f t="shared" si="1"/>
        <v xml:space="preserve"> </v>
      </c>
      <c r="AP52" s="137"/>
      <c r="AQ52" s="137"/>
      <c r="AR52" s="137"/>
      <c r="AS52" s="137"/>
      <c r="AT52" s="137"/>
      <c r="AU52" s="137"/>
      <c r="AV52" s="137"/>
      <c r="AW52" s="137"/>
      <c r="AX52" s="137"/>
      <c r="AY52" s="137"/>
      <c r="AZ52" s="137"/>
    </row>
    <row r="53" spans="1:52" ht="21" customHeight="1" x14ac:dyDescent="0.35">
      <c r="A53" s="763" t="s">
        <v>430</v>
      </c>
      <c r="B53" s="764"/>
      <c r="C53" s="196" t="s">
        <v>384</v>
      </c>
      <c r="D53" s="196" t="s">
        <v>384</v>
      </c>
      <c r="E53" s="196" t="s">
        <v>384</v>
      </c>
      <c r="F53" s="196" t="s">
        <v>384</v>
      </c>
      <c r="G53" s="196" t="s">
        <v>384</v>
      </c>
      <c r="H53" s="196" t="s">
        <v>384</v>
      </c>
      <c r="I53" s="196" t="s">
        <v>384</v>
      </c>
      <c r="J53" s="196" t="s">
        <v>384</v>
      </c>
      <c r="K53" s="196" t="s">
        <v>384</v>
      </c>
      <c r="L53" s="196" t="s">
        <v>384</v>
      </c>
      <c r="M53" s="196" t="s">
        <v>384</v>
      </c>
      <c r="N53" s="196" t="s">
        <v>384</v>
      </c>
      <c r="O53" s="196" t="s">
        <v>384</v>
      </c>
      <c r="P53" s="196" t="s">
        <v>384</v>
      </c>
      <c r="Q53" s="196" t="s">
        <v>384</v>
      </c>
      <c r="R53" s="196" t="s">
        <v>384</v>
      </c>
      <c r="S53" s="196" t="s">
        <v>384</v>
      </c>
      <c r="T53" s="196" t="s">
        <v>384</v>
      </c>
      <c r="U53" s="196" t="s">
        <v>384</v>
      </c>
      <c r="V53" s="196" t="s">
        <v>384</v>
      </c>
      <c r="W53" s="196" t="s">
        <v>384</v>
      </c>
      <c r="X53" s="196" t="s">
        <v>384</v>
      </c>
      <c r="Y53" s="196" t="s">
        <v>384</v>
      </c>
      <c r="Z53" s="196" t="s">
        <v>384</v>
      </c>
      <c r="AA53" s="196" t="s">
        <v>384</v>
      </c>
      <c r="AB53" s="196" t="s">
        <v>384</v>
      </c>
      <c r="AC53" s="196" t="s">
        <v>384</v>
      </c>
      <c r="AD53" s="196" t="s">
        <v>384</v>
      </c>
      <c r="AE53" s="196" t="s">
        <v>384</v>
      </c>
      <c r="AF53" s="196" t="s">
        <v>384</v>
      </c>
      <c r="AG53" s="196" t="s">
        <v>384</v>
      </c>
      <c r="AH53" s="196" t="s">
        <v>384</v>
      </c>
      <c r="AI53" s="196" t="s">
        <v>384</v>
      </c>
      <c r="AJ53" s="196" t="s">
        <v>384</v>
      </c>
      <c r="AK53" s="196" t="s">
        <v>384</v>
      </c>
      <c r="AL53" s="196" t="s">
        <v>384</v>
      </c>
      <c r="AM53" s="196" t="s">
        <v>384</v>
      </c>
      <c r="AN53" s="195">
        <f t="shared" si="2"/>
        <v>0</v>
      </c>
      <c r="AO53" s="192" t="str">
        <f t="shared" si="1"/>
        <v xml:space="preserve"> </v>
      </c>
      <c r="AP53" s="137"/>
      <c r="AQ53" s="137"/>
      <c r="AR53" s="137"/>
      <c r="AS53" s="137"/>
      <c r="AT53" s="137"/>
      <c r="AU53" s="137"/>
      <c r="AV53" s="137"/>
      <c r="AW53" s="137"/>
      <c r="AX53" s="137"/>
      <c r="AY53" s="137"/>
      <c r="AZ53" s="137"/>
    </row>
    <row r="54" spans="1:52" ht="21" customHeight="1" x14ac:dyDescent="0.35">
      <c r="A54" s="763" t="s">
        <v>431</v>
      </c>
      <c r="B54" s="764"/>
      <c r="C54" s="196" t="s">
        <v>384</v>
      </c>
      <c r="D54" s="196" t="s">
        <v>384</v>
      </c>
      <c r="E54" s="196" t="s">
        <v>384</v>
      </c>
      <c r="F54" s="196" t="s">
        <v>384</v>
      </c>
      <c r="G54" s="196" t="s">
        <v>384</v>
      </c>
      <c r="H54" s="196" t="s">
        <v>384</v>
      </c>
      <c r="I54" s="196" t="s">
        <v>384</v>
      </c>
      <c r="J54" s="196" t="s">
        <v>384</v>
      </c>
      <c r="K54" s="196" t="s">
        <v>384</v>
      </c>
      <c r="L54" s="196" t="s">
        <v>384</v>
      </c>
      <c r="M54" s="196" t="s">
        <v>384</v>
      </c>
      <c r="N54" s="196" t="s">
        <v>384</v>
      </c>
      <c r="O54" s="196" t="s">
        <v>384</v>
      </c>
      <c r="P54" s="196" t="s">
        <v>384</v>
      </c>
      <c r="Q54" s="196" t="s">
        <v>384</v>
      </c>
      <c r="R54" s="196" t="s">
        <v>384</v>
      </c>
      <c r="S54" s="196" t="s">
        <v>384</v>
      </c>
      <c r="T54" s="196" t="s">
        <v>384</v>
      </c>
      <c r="U54" s="196" t="s">
        <v>384</v>
      </c>
      <c r="V54" s="196" t="s">
        <v>384</v>
      </c>
      <c r="W54" s="196" t="s">
        <v>384</v>
      </c>
      <c r="X54" s="196" t="s">
        <v>384</v>
      </c>
      <c r="Y54" s="196" t="s">
        <v>384</v>
      </c>
      <c r="Z54" s="196" t="s">
        <v>384</v>
      </c>
      <c r="AA54" s="196" t="s">
        <v>384</v>
      </c>
      <c r="AB54" s="196" t="s">
        <v>384</v>
      </c>
      <c r="AC54" s="196" t="s">
        <v>384</v>
      </c>
      <c r="AD54" s="196" t="s">
        <v>384</v>
      </c>
      <c r="AE54" s="196" t="s">
        <v>384</v>
      </c>
      <c r="AF54" s="196" t="s">
        <v>384</v>
      </c>
      <c r="AG54" s="196" t="s">
        <v>384</v>
      </c>
      <c r="AH54" s="196" t="s">
        <v>384</v>
      </c>
      <c r="AI54" s="196" t="s">
        <v>384</v>
      </c>
      <c r="AJ54" s="196" t="s">
        <v>384</v>
      </c>
      <c r="AK54" s="196" t="s">
        <v>384</v>
      </c>
      <c r="AL54" s="196" t="s">
        <v>384</v>
      </c>
      <c r="AM54" s="196" t="s">
        <v>384</v>
      </c>
      <c r="AN54" s="195">
        <f t="shared" si="2"/>
        <v>0</v>
      </c>
      <c r="AO54" s="192" t="str">
        <f t="shared" si="1"/>
        <v xml:space="preserve"> </v>
      </c>
      <c r="AP54" s="137"/>
      <c r="AQ54" s="137"/>
      <c r="AR54" s="137"/>
      <c r="AS54" s="137"/>
      <c r="AT54" s="137"/>
      <c r="AU54" s="137"/>
      <c r="AV54" s="137"/>
      <c r="AW54" s="137"/>
      <c r="AX54" s="137"/>
      <c r="AY54" s="137"/>
      <c r="AZ54" s="137"/>
    </row>
    <row r="55" spans="1:52" ht="21" customHeight="1" x14ac:dyDescent="0.35">
      <c r="A55" s="763" t="s">
        <v>432</v>
      </c>
      <c r="B55" s="764"/>
      <c r="C55" s="196" t="s">
        <v>384</v>
      </c>
      <c r="D55" s="196" t="s">
        <v>384</v>
      </c>
      <c r="E55" s="196" t="s">
        <v>384</v>
      </c>
      <c r="F55" s="196" t="s">
        <v>384</v>
      </c>
      <c r="G55" s="196" t="s">
        <v>384</v>
      </c>
      <c r="H55" s="196" t="s">
        <v>384</v>
      </c>
      <c r="I55" s="196" t="s">
        <v>384</v>
      </c>
      <c r="J55" s="196" t="s">
        <v>384</v>
      </c>
      <c r="K55" s="196" t="s">
        <v>384</v>
      </c>
      <c r="L55" s="196" t="s">
        <v>384</v>
      </c>
      <c r="M55" s="196" t="s">
        <v>384</v>
      </c>
      <c r="N55" s="196" t="s">
        <v>384</v>
      </c>
      <c r="O55" s="196" t="s">
        <v>384</v>
      </c>
      <c r="P55" s="196" t="s">
        <v>384</v>
      </c>
      <c r="Q55" s="196" t="s">
        <v>384</v>
      </c>
      <c r="R55" s="196" t="s">
        <v>384</v>
      </c>
      <c r="S55" s="196" t="s">
        <v>384</v>
      </c>
      <c r="T55" s="196" t="s">
        <v>384</v>
      </c>
      <c r="U55" s="196" t="s">
        <v>384</v>
      </c>
      <c r="V55" s="196" t="s">
        <v>384</v>
      </c>
      <c r="W55" s="196" t="s">
        <v>384</v>
      </c>
      <c r="X55" s="196" t="s">
        <v>384</v>
      </c>
      <c r="Y55" s="196" t="s">
        <v>384</v>
      </c>
      <c r="Z55" s="196" t="s">
        <v>384</v>
      </c>
      <c r="AA55" s="196" t="s">
        <v>384</v>
      </c>
      <c r="AB55" s="196" t="s">
        <v>384</v>
      </c>
      <c r="AC55" s="196" t="s">
        <v>384</v>
      </c>
      <c r="AD55" s="196" t="s">
        <v>384</v>
      </c>
      <c r="AE55" s="196" t="s">
        <v>384</v>
      </c>
      <c r="AF55" s="196" t="s">
        <v>384</v>
      </c>
      <c r="AG55" s="196" t="s">
        <v>384</v>
      </c>
      <c r="AH55" s="196" t="s">
        <v>384</v>
      </c>
      <c r="AI55" s="196" t="s">
        <v>384</v>
      </c>
      <c r="AJ55" s="196" t="s">
        <v>384</v>
      </c>
      <c r="AK55" s="196" t="s">
        <v>384</v>
      </c>
      <c r="AL55" s="196" t="s">
        <v>384</v>
      </c>
      <c r="AM55" s="196" t="s">
        <v>384</v>
      </c>
      <c r="AN55" s="195">
        <f t="shared" si="2"/>
        <v>0</v>
      </c>
      <c r="AO55" s="192" t="str">
        <f t="shared" si="1"/>
        <v xml:space="preserve"> </v>
      </c>
      <c r="AP55" s="137"/>
      <c r="AQ55" s="137"/>
      <c r="AR55" s="137"/>
      <c r="AS55" s="137"/>
      <c r="AT55" s="137"/>
      <c r="AU55" s="137"/>
      <c r="AV55" s="137"/>
      <c r="AW55" s="137"/>
      <c r="AX55" s="137"/>
      <c r="AY55" s="137"/>
      <c r="AZ55" s="137"/>
    </row>
    <row r="56" spans="1:52" ht="21" customHeight="1" x14ac:dyDescent="0.35">
      <c r="A56" s="763" t="s">
        <v>433</v>
      </c>
      <c r="B56" s="764"/>
      <c r="C56" s="196" t="s">
        <v>384</v>
      </c>
      <c r="D56" s="196" t="s">
        <v>384</v>
      </c>
      <c r="E56" s="196" t="s">
        <v>384</v>
      </c>
      <c r="F56" s="196" t="s">
        <v>384</v>
      </c>
      <c r="G56" s="196" t="s">
        <v>384</v>
      </c>
      <c r="H56" s="196" t="s">
        <v>384</v>
      </c>
      <c r="I56" s="196" t="s">
        <v>384</v>
      </c>
      <c r="J56" s="196">
        <v>1</v>
      </c>
      <c r="K56" s="196">
        <v>1</v>
      </c>
      <c r="L56" s="196">
        <v>1</v>
      </c>
      <c r="M56" s="196">
        <v>1</v>
      </c>
      <c r="N56" s="196" t="s">
        <v>384</v>
      </c>
      <c r="O56" s="196">
        <v>1</v>
      </c>
      <c r="P56" s="196">
        <v>1</v>
      </c>
      <c r="Q56" s="196" t="s">
        <v>384</v>
      </c>
      <c r="R56" s="196" t="s">
        <v>384</v>
      </c>
      <c r="S56" s="196" t="s">
        <v>384</v>
      </c>
      <c r="T56" s="196" t="s">
        <v>384</v>
      </c>
      <c r="U56" s="196" t="s">
        <v>384</v>
      </c>
      <c r="V56" s="196">
        <v>1</v>
      </c>
      <c r="W56" s="196" t="s">
        <v>384</v>
      </c>
      <c r="X56" s="196" t="s">
        <v>384</v>
      </c>
      <c r="Y56" s="196">
        <v>1</v>
      </c>
      <c r="Z56" s="196">
        <v>1</v>
      </c>
      <c r="AA56" s="196" t="s">
        <v>384</v>
      </c>
      <c r="AB56" s="196" t="s">
        <v>384</v>
      </c>
      <c r="AC56" s="196">
        <v>1</v>
      </c>
      <c r="AD56" s="196">
        <v>1</v>
      </c>
      <c r="AE56" s="196" t="s">
        <v>384</v>
      </c>
      <c r="AF56" s="196" t="s">
        <v>384</v>
      </c>
      <c r="AG56" s="196" t="s">
        <v>384</v>
      </c>
      <c r="AH56" s="196" t="s">
        <v>384</v>
      </c>
      <c r="AI56" s="196" t="s">
        <v>384</v>
      </c>
      <c r="AJ56" s="196" t="s">
        <v>384</v>
      </c>
      <c r="AK56" s="196" t="s">
        <v>384</v>
      </c>
      <c r="AL56" s="196" t="s">
        <v>384</v>
      </c>
      <c r="AM56" s="196" t="s">
        <v>384</v>
      </c>
      <c r="AN56" s="195">
        <f t="shared" si="2"/>
        <v>11</v>
      </c>
      <c r="AO56" s="192">
        <f t="shared" si="1"/>
        <v>1</v>
      </c>
      <c r="AP56" s="137"/>
      <c r="AQ56" s="137"/>
      <c r="AR56" s="137"/>
      <c r="AS56" s="137"/>
      <c r="AT56" s="137"/>
      <c r="AU56" s="137"/>
      <c r="AV56" s="137"/>
      <c r="AW56" s="137"/>
      <c r="AX56" s="137"/>
      <c r="AY56" s="137"/>
      <c r="AZ56" s="137"/>
    </row>
    <row r="57" spans="1:52" ht="21" customHeight="1" x14ac:dyDescent="0.35">
      <c r="A57" s="763" t="s">
        <v>434</v>
      </c>
      <c r="B57" s="764"/>
      <c r="C57" s="196" t="s">
        <v>384</v>
      </c>
      <c r="D57" s="196" t="s">
        <v>384</v>
      </c>
      <c r="E57" s="196" t="s">
        <v>384</v>
      </c>
      <c r="F57" s="196" t="s">
        <v>384</v>
      </c>
      <c r="G57" s="196" t="s">
        <v>384</v>
      </c>
      <c r="H57" s="196" t="s">
        <v>384</v>
      </c>
      <c r="I57" s="196" t="s">
        <v>384</v>
      </c>
      <c r="J57" s="196" t="s">
        <v>384</v>
      </c>
      <c r="K57" s="196" t="s">
        <v>384</v>
      </c>
      <c r="L57" s="196" t="s">
        <v>384</v>
      </c>
      <c r="M57" s="196" t="s">
        <v>384</v>
      </c>
      <c r="N57" s="196" t="s">
        <v>384</v>
      </c>
      <c r="O57" s="196" t="s">
        <v>384</v>
      </c>
      <c r="P57" s="196" t="s">
        <v>384</v>
      </c>
      <c r="Q57" s="196" t="s">
        <v>384</v>
      </c>
      <c r="R57" s="196" t="s">
        <v>384</v>
      </c>
      <c r="S57" s="196" t="s">
        <v>384</v>
      </c>
      <c r="T57" s="196" t="s">
        <v>384</v>
      </c>
      <c r="U57" s="196" t="s">
        <v>384</v>
      </c>
      <c r="V57" s="196" t="s">
        <v>384</v>
      </c>
      <c r="W57" s="196" t="s">
        <v>384</v>
      </c>
      <c r="X57" s="196" t="s">
        <v>384</v>
      </c>
      <c r="Y57" s="196" t="s">
        <v>384</v>
      </c>
      <c r="Z57" s="196" t="s">
        <v>384</v>
      </c>
      <c r="AA57" s="196" t="s">
        <v>384</v>
      </c>
      <c r="AB57" s="196" t="s">
        <v>384</v>
      </c>
      <c r="AC57" s="196" t="s">
        <v>384</v>
      </c>
      <c r="AD57" s="196" t="s">
        <v>384</v>
      </c>
      <c r="AE57" s="196" t="s">
        <v>384</v>
      </c>
      <c r="AF57" s="196" t="s">
        <v>384</v>
      </c>
      <c r="AG57" s="196" t="s">
        <v>384</v>
      </c>
      <c r="AH57" s="196" t="s">
        <v>384</v>
      </c>
      <c r="AI57" s="196" t="s">
        <v>384</v>
      </c>
      <c r="AJ57" s="196" t="s">
        <v>384</v>
      </c>
      <c r="AK57" s="196" t="s">
        <v>384</v>
      </c>
      <c r="AL57" s="196" t="s">
        <v>384</v>
      </c>
      <c r="AM57" s="196" t="s">
        <v>384</v>
      </c>
      <c r="AN57" s="195">
        <f t="shared" si="2"/>
        <v>0</v>
      </c>
      <c r="AO57" s="192" t="str">
        <f t="shared" si="1"/>
        <v xml:space="preserve"> </v>
      </c>
      <c r="AP57" s="137"/>
      <c r="AQ57" s="137"/>
      <c r="AR57" s="137"/>
      <c r="AS57" s="137"/>
      <c r="AT57" s="137"/>
      <c r="AU57" s="137"/>
      <c r="AV57" s="137"/>
      <c r="AW57" s="137"/>
      <c r="AX57" s="137"/>
      <c r="AY57" s="137"/>
      <c r="AZ57" s="137"/>
    </row>
    <row r="58" spans="1:52" ht="21" customHeight="1" x14ac:dyDescent="0.35">
      <c r="A58" s="763" t="s">
        <v>435</v>
      </c>
      <c r="B58" s="764"/>
      <c r="C58" s="196" t="s">
        <v>384</v>
      </c>
      <c r="D58" s="196">
        <v>0</v>
      </c>
      <c r="E58" s="196" t="s">
        <v>384</v>
      </c>
      <c r="F58" s="196" t="s">
        <v>384</v>
      </c>
      <c r="G58" s="196" t="s">
        <v>384</v>
      </c>
      <c r="H58" s="196" t="s">
        <v>384</v>
      </c>
      <c r="I58" s="196" t="s">
        <v>384</v>
      </c>
      <c r="J58" s="196">
        <v>1</v>
      </c>
      <c r="K58" s="196">
        <v>1</v>
      </c>
      <c r="L58" s="196">
        <v>1</v>
      </c>
      <c r="M58" s="194">
        <v>1</v>
      </c>
      <c r="N58" s="196" t="s">
        <v>384</v>
      </c>
      <c r="O58" s="196" t="s">
        <v>384</v>
      </c>
      <c r="P58" s="196">
        <v>1</v>
      </c>
      <c r="Q58" s="196">
        <v>1</v>
      </c>
      <c r="R58" s="196" t="s">
        <v>384</v>
      </c>
      <c r="S58" s="196" t="s">
        <v>384</v>
      </c>
      <c r="T58" s="196" t="s">
        <v>384</v>
      </c>
      <c r="U58" s="196" t="s">
        <v>384</v>
      </c>
      <c r="V58" s="196" t="s">
        <v>384</v>
      </c>
      <c r="W58" s="196" t="s">
        <v>384</v>
      </c>
      <c r="X58" s="196" t="s">
        <v>384</v>
      </c>
      <c r="Y58" s="196">
        <v>1</v>
      </c>
      <c r="Z58" s="196">
        <v>1</v>
      </c>
      <c r="AA58" s="196" t="s">
        <v>384</v>
      </c>
      <c r="AB58" s="196" t="s">
        <v>384</v>
      </c>
      <c r="AC58" s="196" t="s">
        <v>384</v>
      </c>
      <c r="AD58" s="196" t="s">
        <v>384</v>
      </c>
      <c r="AE58" s="196">
        <v>1</v>
      </c>
      <c r="AF58" s="196" t="s">
        <v>384</v>
      </c>
      <c r="AG58" s="196" t="s">
        <v>384</v>
      </c>
      <c r="AH58" s="196" t="s">
        <v>384</v>
      </c>
      <c r="AI58" s="196" t="s">
        <v>384</v>
      </c>
      <c r="AJ58" s="196" t="s">
        <v>384</v>
      </c>
      <c r="AK58" s="196" t="s">
        <v>384</v>
      </c>
      <c r="AL58" s="196" t="s">
        <v>384</v>
      </c>
      <c r="AM58" s="196" t="s">
        <v>384</v>
      </c>
      <c r="AN58" s="195">
        <f t="shared" si="2"/>
        <v>9</v>
      </c>
      <c r="AO58" s="192">
        <f t="shared" si="1"/>
        <v>0.9</v>
      </c>
      <c r="AP58" s="137"/>
      <c r="AQ58" s="137"/>
      <c r="AR58" s="137"/>
      <c r="AS58" s="137"/>
      <c r="AT58" s="137"/>
      <c r="AU58" s="137"/>
      <c r="AV58" s="137"/>
      <c r="AW58" s="137"/>
      <c r="AX58" s="137"/>
      <c r="AY58" s="137"/>
      <c r="AZ58" s="137"/>
    </row>
    <row r="59" spans="1:52" ht="21" customHeight="1" x14ac:dyDescent="0.35">
      <c r="A59" s="763" t="s">
        <v>436</v>
      </c>
      <c r="B59" s="764"/>
      <c r="C59" s="196" t="s">
        <v>384</v>
      </c>
      <c r="D59" s="196" t="s">
        <v>384</v>
      </c>
      <c r="E59" s="196" t="s">
        <v>384</v>
      </c>
      <c r="F59" s="196" t="s">
        <v>384</v>
      </c>
      <c r="G59" s="196" t="s">
        <v>384</v>
      </c>
      <c r="H59" s="196" t="s">
        <v>384</v>
      </c>
      <c r="I59" s="196" t="s">
        <v>384</v>
      </c>
      <c r="J59" s="196" t="s">
        <v>384</v>
      </c>
      <c r="K59" s="196" t="s">
        <v>384</v>
      </c>
      <c r="L59" s="196" t="s">
        <v>384</v>
      </c>
      <c r="M59" s="194" t="s">
        <v>384</v>
      </c>
      <c r="N59" s="196" t="s">
        <v>384</v>
      </c>
      <c r="O59" s="196" t="s">
        <v>384</v>
      </c>
      <c r="P59" s="196" t="s">
        <v>384</v>
      </c>
      <c r="Q59" s="196" t="s">
        <v>384</v>
      </c>
      <c r="R59" s="196" t="s">
        <v>384</v>
      </c>
      <c r="S59" s="196" t="s">
        <v>384</v>
      </c>
      <c r="T59" s="196" t="s">
        <v>384</v>
      </c>
      <c r="U59" s="196" t="s">
        <v>384</v>
      </c>
      <c r="V59" s="196" t="s">
        <v>384</v>
      </c>
      <c r="W59" s="196" t="s">
        <v>384</v>
      </c>
      <c r="X59" s="196" t="s">
        <v>384</v>
      </c>
      <c r="Y59" s="196" t="s">
        <v>384</v>
      </c>
      <c r="Z59" s="196" t="s">
        <v>384</v>
      </c>
      <c r="AA59" s="196" t="s">
        <v>384</v>
      </c>
      <c r="AB59" s="196" t="s">
        <v>384</v>
      </c>
      <c r="AC59" s="196" t="s">
        <v>384</v>
      </c>
      <c r="AD59" s="196" t="s">
        <v>384</v>
      </c>
      <c r="AE59" s="196" t="s">
        <v>384</v>
      </c>
      <c r="AF59" s="196" t="s">
        <v>384</v>
      </c>
      <c r="AG59" s="196" t="s">
        <v>384</v>
      </c>
      <c r="AH59" s="196" t="s">
        <v>384</v>
      </c>
      <c r="AI59" s="196" t="s">
        <v>384</v>
      </c>
      <c r="AJ59" s="196" t="s">
        <v>384</v>
      </c>
      <c r="AK59" s="196" t="s">
        <v>384</v>
      </c>
      <c r="AL59" s="196" t="s">
        <v>384</v>
      </c>
      <c r="AM59" s="196" t="s">
        <v>384</v>
      </c>
      <c r="AN59" s="195">
        <f t="shared" si="2"/>
        <v>0</v>
      </c>
      <c r="AO59" s="192" t="str">
        <f t="shared" si="1"/>
        <v xml:space="preserve"> </v>
      </c>
      <c r="AP59" s="137"/>
      <c r="AQ59" s="137"/>
      <c r="AR59" s="137"/>
      <c r="AS59" s="137"/>
      <c r="AT59" s="137"/>
      <c r="AU59" s="137"/>
      <c r="AV59" s="137"/>
      <c r="AW59" s="137"/>
      <c r="AX59" s="137"/>
      <c r="AY59" s="137"/>
      <c r="AZ59" s="137"/>
    </row>
    <row r="60" spans="1:52" ht="21" customHeight="1" x14ac:dyDescent="0.35">
      <c r="A60" s="763" t="s">
        <v>437</v>
      </c>
      <c r="B60" s="764"/>
      <c r="C60" s="196" t="s">
        <v>384</v>
      </c>
      <c r="D60" s="196" t="s">
        <v>384</v>
      </c>
      <c r="E60" s="196" t="s">
        <v>384</v>
      </c>
      <c r="F60" s="196" t="s">
        <v>384</v>
      </c>
      <c r="G60" s="196" t="s">
        <v>384</v>
      </c>
      <c r="H60" s="196" t="s">
        <v>384</v>
      </c>
      <c r="I60" s="196" t="s">
        <v>384</v>
      </c>
      <c r="J60" s="196">
        <v>1</v>
      </c>
      <c r="K60" s="196">
        <v>1</v>
      </c>
      <c r="L60" s="196">
        <v>1</v>
      </c>
      <c r="M60" s="194">
        <v>1</v>
      </c>
      <c r="N60" s="196" t="s">
        <v>384</v>
      </c>
      <c r="O60" s="196" t="s">
        <v>384</v>
      </c>
      <c r="P60" s="196">
        <v>1</v>
      </c>
      <c r="Q60" s="196">
        <v>1</v>
      </c>
      <c r="R60" s="196" t="s">
        <v>384</v>
      </c>
      <c r="S60" s="196" t="s">
        <v>384</v>
      </c>
      <c r="T60" s="196" t="s">
        <v>384</v>
      </c>
      <c r="U60" s="196" t="s">
        <v>384</v>
      </c>
      <c r="V60" s="196">
        <v>1</v>
      </c>
      <c r="W60" s="196" t="s">
        <v>384</v>
      </c>
      <c r="X60" s="196" t="s">
        <v>384</v>
      </c>
      <c r="Y60" s="196">
        <v>1</v>
      </c>
      <c r="Z60" s="196">
        <v>1</v>
      </c>
      <c r="AA60" s="196" t="s">
        <v>384</v>
      </c>
      <c r="AB60" s="196" t="s">
        <v>384</v>
      </c>
      <c r="AC60" s="196" t="s">
        <v>384</v>
      </c>
      <c r="AD60" s="196" t="s">
        <v>384</v>
      </c>
      <c r="AE60" s="196">
        <v>1</v>
      </c>
      <c r="AF60" s="196" t="s">
        <v>384</v>
      </c>
      <c r="AG60" s="196" t="s">
        <v>384</v>
      </c>
      <c r="AH60" s="196">
        <v>1</v>
      </c>
      <c r="AI60" s="196">
        <v>1</v>
      </c>
      <c r="AJ60" s="196" t="s">
        <v>384</v>
      </c>
      <c r="AK60" s="196">
        <v>0</v>
      </c>
      <c r="AL60" s="196" t="s">
        <v>384</v>
      </c>
      <c r="AM60" s="196" t="s">
        <v>384</v>
      </c>
      <c r="AN60" s="195">
        <f t="shared" si="2"/>
        <v>12</v>
      </c>
      <c r="AO60" s="192">
        <f t="shared" si="1"/>
        <v>0.92307692307692313</v>
      </c>
      <c r="AP60" s="137"/>
      <c r="AQ60" s="137"/>
      <c r="AR60" s="137"/>
      <c r="AS60" s="137"/>
      <c r="AT60" s="137"/>
      <c r="AU60" s="137"/>
      <c r="AV60" s="137"/>
      <c r="AW60" s="137"/>
      <c r="AX60" s="137"/>
      <c r="AY60" s="137"/>
      <c r="AZ60" s="137"/>
    </row>
    <row r="61" spans="1:52" ht="21" customHeight="1" thickBot="1" x14ac:dyDescent="0.4">
      <c r="A61" s="763" t="s">
        <v>438</v>
      </c>
      <c r="B61" s="764"/>
      <c r="C61" s="194" t="s">
        <v>384</v>
      </c>
      <c r="D61" s="194" t="s">
        <v>384</v>
      </c>
      <c r="E61" s="194" t="s">
        <v>384</v>
      </c>
      <c r="F61" s="194" t="s">
        <v>384</v>
      </c>
      <c r="G61" s="194" t="s">
        <v>384</v>
      </c>
      <c r="H61" s="194" t="s">
        <v>384</v>
      </c>
      <c r="I61" s="194" t="s">
        <v>384</v>
      </c>
      <c r="J61" s="194">
        <v>1</v>
      </c>
      <c r="K61" s="194">
        <v>1</v>
      </c>
      <c r="L61" s="194">
        <v>1</v>
      </c>
      <c r="M61" s="194">
        <v>1</v>
      </c>
      <c r="N61" s="194" t="s">
        <v>384</v>
      </c>
      <c r="O61" s="194" t="s">
        <v>384</v>
      </c>
      <c r="P61" s="194">
        <v>1</v>
      </c>
      <c r="Q61" s="194">
        <v>1</v>
      </c>
      <c r="R61" s="194" t="s">
        <v>384</v>
      </c>
      <c r="S61" s="194" t="s">
        <v>384</v>
      </c>
      <c r="T61" s="194" t="s">
        <v>384</v>
      </c>
      <c r="U61" s="194" t="s">
        <v>384</v>
      </c>
      <c r="V61" s="194">
        <v>1</v>
      </c>
      <c r="W61" s="194" t="s">
        <v>384</v>
      </c>
      <c r="X61" s="194" t="s">
        <v>384</v>
      </c>
      <c r="Y61" s="194">
        <v>1</v>
      </c>
      <c r="Z61" s="194">
        <v>1</v>
      </c>
      <c r="AA61" s="194" t="s">
        <v>384</v>
      </c>
      <c r="AB61" s="194" t="s">
        <v>384</v>
      </c>
      <c r="AC61" s="194" t="s">
        <v>384</v>
      </c>
      <c r="AD61" s="194" t="s">
        <v>384</v>
      </c>
      <c r="AE61" s="194">
        <v>1</v>
      </c>
      <c r="AF61" s="194" t="s">
        <v>384</v>
      </c>
      <c r="AG61" s="194" t="s">
        <v>384</v>
      </c>
      <c r="AH61" s="194" t="s">
        <v>384</v>
      </c>
      <c r="AI61" s="194" t="s">
        <v>384</v>
      </c>
      <c r="AJ61" s="194" t="s">
        <v>384</v>
      </c>
      <c r="AK61" s="194" t="s">
        <v>384</v>
      </c>
      <c r="AL61" s="194" t="s">
        <v>384</v>
      </c>
      <c r="AM61" s="194" t="s">
        <v>384</v>
      </c>
      <c r="AN61" s="193">
        <f t="shared" si="2"/>
        <v>10</v>
      </c>
      <c r="AO61" s="192">
        <f t="shared" si="1"/>
        <v>1</v>
      </c>
      <c r="AP61" s="137"/>
      <c r="AQ61" s="137"/>
      <c r="AR61" s="137"/>
      <c r="AS61" s="137"/>
      <c r="AT61" s="137"/>
      <c r="AU61" s="137"/>
      <c r="AV61" s="137"/>
      <c r="AW61" s="137"/>
      <c r="AX61" s="137"/>
      <c r="AY61" s="137"/>
      <c r="AZ61" s="137"/>
    </row>
    <row r="62" spans="1:52" ht="27.75" customHeight="1" x14ac:dyDescent="0.35">
      <c r="A62" s="765" t="s">
        <v>439</v>
      </c>
      <c r="B62" s="766"/>
      <c r="C62" s="191">
        <f t="shared" ref="C62:AM62" si="3">COUNT(C8:C61)</f>
        <v>2</v>
      </c>
      <c r="D62" s="191">
        <f t="shared" si="3"/>
        <v>8</v>
      </c>
      <c r="E62" s="191">
        <f t="shared" si="3"/>
        <v>3</v>
      </c>
      <c r="F62" s="191">
        <f t="shared" si="3"/>
        <v>4</v>
      </c>
      <c r="G62" s="191">
        <f t="shared" si="3"/>
        <v>8</v>
      </c>
      <c r="H62" s="191">
        <f t="shared" si="3"/>
        <v>0</v>
      </c>
      <c r="I62" s="191">
        <f t="shared" si="3"/>
        <v>0</v>
      </c>
      <c r="J62" s="191">
        <f t="shared" si="3"/>
        <v>23</v>
      </c>
      <c r="K62" s="191">
        <f t="shared" si="3"/>
        <v>23</v>
      </c>
      <c r="L62" s="191">
        <f t="shared" si="3"/>
        <v>23</v>
      </c>
      <c r="M62" s="191">
        <f t="shared" si="3"/>
        <v>20</v>
      </c>
      <c r="N62" s="191">
        <f t="shared" si="3"/>
        <v>3</v>
      </c>
      <c r="O62" s="191">
        <f t="shared" si="3"/>
        <v>20</v>
      </c>
      <c r="P62" s="191">
        <f t="shared" si="3"/>
        <v>20</v>
      </c>
      <c r="Q62" s="191">
        <f t="shared" si="3"/>
        <v>15</v>
      </c>
      <c r="R62" s="191">
        <f t="shared" si="3"/>
        <v>8</v>
      </c>
      <c r="S62" s="191">
        <f t="shared" si="3"/>
        <v>1</v>
      </c>
      <c r="T62" s="191">
        <f t="shared" si="3"/>
        <v>7</v>
      </c>
      <c r="U62" s="191">
        <f t="shared" si="3"/>
        <v>3</v>
      </c>
      <c r="V62" s="191">
        <f t="shared" si="3"/>
        <v>14</v>
      </c>
      <c r="W62" s="191">
        <f t="shared" si="3"/>
        <v>3</v>
      </c>
      <c r="X62" s="191">
        <f t="shared" si="3"/>
        <v>0</v>
      </c>
      <c r="Y62" s="191">
        <f t="shared" si="3"/>
        <v>21</v>
      </c>
      <c r="Z62" s="190">
        <f t="shared" si="3"/>
        <v>22</v>
      </c>
      <c r="AA62" s="191">
        <f t="shared" si="3"/>
        <v>4</v>
      </c>
      <c r="AB62" s="191">
        <f t="shared" si="3"/>
        <v>0</v>
      </c>
      <c r="AC62" s="191">
        <f t="shared" si="3"/>
        <v>1</v>
      </c>
      <c r="AD62" s="191">
        <f t="shared" si="3"/>
        <v>20</v>
      </c>
      <c r="AE62" s="191">
        <f t="shared" si="3"/>
        <v>7</v>
      </c>
      <c r="AF62" s="191">
        <f t="shared" si="3"/>
        <v>9</v>
      </c>
      <c r="AG62" s="191">
        <f t="shared" si="3"/>
        <v>1</v>
      </c>
      <c r="AH62" s="191">
        <f t="shared" si="3"/>
        <v>2</v>
      </c>
      <c r="AI62" s="191">
        <f t="shared" si="3"/>
        <v>2</v>
      </c>
      <c r="AJ62" s="191">
        <f t="shared" si="3"/>
        <v>0</v>
      </c>
      <c r="AK62" s="191">
        <f t="shared" si="3"/>
        <v>2</v>
      </c>
      <c r="AL62" s="191">
        <f t="shared" si="3"/>
        <v>0</v>
      </c>
      <c r="AM62" s="190">
        <f t="shared" si="3"/>
        <v>1</v>
      </c>
      <c r="AN62" s="189">
        <f t="shared" si="2"/>
        <v>300</v>
      </c>
      <c r="AO62" s="183"/>
      <c r="AP62" s="137"/>
      <c r="AQ62" s="137"/>
      <c r="AR62" s="137"/>
      <c r="AS62" s="137"/>
      <c r="AT62" s="137"/>
      <c r="AU62" s="137"/>
      <c r="AV62" s="137"/>
      <c r="AW62" s="137"/>
      <c r="AX62" s="137"/>
      <c r="AY62" s="137"/>
      <c r="AZ62" s="137"/>
    </row>
    <row r="63" spans="1:52" ht="27.65" customHeight="1" thickBot="1" x14ac:dyDescent="0.4">
      <c r="A63" s="188" t="s">
        <v>440</v>
      </c>
      <c r="B63" s="187"/>
      <c r="C63" s="186">
        <f t="shared" ref="C63:AM63" si="4">SUM(C8:C61)</f>
        <v>1</v>
      </c>
      <c r="D63" s="186">
        <f t="shared" si="4"/>
        <v>5</v>
      </c>
      <c r="E63" s="186">
        <f t="shared" si="4"/>
        <v>3</v>
      </c>
      <c r="F63" s="186">
        <f t="shared" si="4"/>
        <v>4</v>
      </c>
      <c r="G63" s="186">
        <f t="shared" si="4"/>
        <v>7</v>
      </c>
      <c r="H63" s="186">
        <f t="shared" si="4"/>
        <v>0</v>
      </c>
      <c r="I63" s="186">
        <f t="shared" si="4"/>
        <v>0</v>
      </c>
      <c r="J63" s="186">
        <f t="shared" si="4"/>
        <v>23</v>
      </c>
      <c r="K63" s="186">
        <f t="shared" si="4"/>
        <v>23</v>
      </c>
      <c r="L63" s="186">
        <f t="shared" si="4"/>
        <v>21</v>
      </c>
      <c r="M63" s="186">
        <f t="shared" si="4"/>
        <v>18</v>
      </c>
      <c r="N63" s="186">
        <f t="shared" si="4"/>
        <v>3</v>
      </c>
      <c r="O63" s="186">
        <f t="shared" si="4"/>
        <v>20</v>
      </c>
      <c r="P63" s="186">
        <f t="shared" si="4"/>
        <v>20</v>
      </c>
      <c r="Q63" s="186">
        <f t="shared" si="4"/>
        <v>15</v>
      </c>
      <c r="R63" s="186">
        <f t="shared" si="4"/>
        <v>7</v>
      </c>
      <c r="S63" s="186">
        <f t="shared" si="4"/>
        <v>1</v>
      </c>
      <c r="T63" s="186">
        <f t="shared" si="4"/>
        <v>7</v>
      </c>
      <c r="U63" s="186">
        <f t="shared" si="4"/>
        <v>3</v>
      </c>
      <c r="V63" s="186">
        <f t="shared" si="4"/>
        <v>13</v>
      </c>
      <c r="W63" s="186">
        <f t="shared" si="4"/>
        <v>3</v>
      </c>
      <c r="X63" s="186">
        <f t="shared" si="4"/>
        <v>0</v>
      </c>
      <c r="Y63" s="186">
        <f t="shared" si="4"/>
        <v>21</v>
      </c>
      <c r="Z63" s="185">
        <f t="shared" si="4"/>
        <v>22</v>
      </c>
      <c r="AA63" s="186">
        <f t="shared" si="4"/>
        <v>4</v>
      </c>
      <c r="AB63" s="186">
        <f t="shared" si="4"/>
        <v>0</v>
      </c>
      <c r="AC63" s="186">
        <f t="shared" si="4"/>
        <v>1</v>
      </c>
      <c r="AD63" s="186">
        <f t="shared" si="4"/>
        <v>20</v>
      </c>
      <c r="AE63" s="186">
        <f t="shared" si="4"/>
        <v>7</v>
      </c>
      <c r="AF63" s="186">
        <f t="shared" si="4"/>
        <v>8</v>
      </c>
      <c r="AG63" s="186">
        <f t="shared" si="4"/>
        <v>1</v>
      </c>
      <c r="AH63" s="186">
        <f t="shared" si="4"/>
        <v>2</v>
      </c>
      <c r="AI63" s="186">
        <f t="shared" si="4"/>
        <v>2</v>
      </c>
      <c r="AJ63" s="186">
        <f t="shared" si="4"/>
        <v>0</v>
      </c>
      <c r="AK63" s="186">
        <f t="shared" si="4"/>
        <v>1</v>
      </c>
      <c r="AL63" s="186">
        <f t="shared" si="4"/>
        <v>0</v>
      </c>
      <c r="AM63" s="185">
        <f t="shared" si="4"/>
        <v>1</v>
      </c>
      <c r="AN63" s="184">
        <f t="shared" si="2"/>
        <v>287</v>
      </c>
      <c r="AO63" s="183"/>
      <c r="AP63" s="137"/>
      <c r="AQ63" s="137"/>
      <c r="AR63" s="137"/>
      <c r="AS63" s="137"/>
      <c r="AT63" s="137"/>
      <c r="AU63" s="137"/>
      <c r="AV63" s="137"/>
      <c r="AW63" s="137"/>
      <c r="AX63" s="137"/>
      <c r="AY63" s="137"/>
      <c r="AZ63" s="137"/>
    </row>
    <row r="64" spans="1:52" ht="13" thickBot="1" x14ac:dyDescent="0.3">
      <c r="A64" s="182"/>
      <c r="B64" s="182"/>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7"/>
      <c r="AZ64" s="137"/>
    </row>
    <row r="65" spans="1:52" s="170" customFormat="1" ht="18" x14ac:dyDescent="0.4">
      <c r="A65" s="149"/>
      <c r="B65" s="149"/>
      <c r="C65" s="181"/>
      <c r="D65" s="259"/>
      <c r="E65" s="259"/>
      <c r="F65" s="259"/>
      <c r="G65" s="178" t="s">
        <v>317</v>
      </c>
      <c r="H65" s="177">
        <f>G$67</f>
        <v>97.071129707112974</v>
      </c>
      <c r="I65" s="178"/>
      <c r="J65" s="178"/>
      <c r="K65" s="180"/>
      <c r="L65" s="179"/>
      <c r="M65" s="179" t="s">
        <v>441</v>
      </c>
      <c r="N65" s="260"/>
      <c r="O65" s="179"/>
      <c r="P65" s="179"/>
      <c r="Q65" s="261"/>
      <c r="R65" s="261"/>
      <c r="S65" s="261"/>
      <c r="T65" s="259"/>
      <c r="U65" s="259"/>
      <c r="V65" s="259"/>
      <c r="W65" s="259"/>
      <c r="X65" s="178" t="s">
        <v>317</v>
      </c>
      <c r="Y65" s="177">
        <f>X$67</f>
        <v>95.652173913043484</v>
      </c>
      <c r="Z65" s="259"/>
      <c r="AA65" s="176"/>
      <c r="AB65" s="175" t="s">
        <v>442</v>
      </c>
      <c r="AC65" s="174"/>
      <c r="AD65" s="174"/>
      <c r="AE65" s="174" t="s">
        <v>443</v>
      </c>
      <c r="AF65" s="174"/>
      <c r="AG65" s="174"/>
      <c r="AH65" s="174"/>
      <c r="AI65" s="174"/>
      <c r="AJ65" s="173"/>
      <c r="AK65" s="173"/>
      <c r="AL65" s="173"/>
      <c r="AM65" s="173"/>
      <c r="AN65" s="172"/>
      <c r="AO65" s="171"/>
      <c r="AP65" s="149"/>
      <c r="AQ65" s="149"/>
      <c r="AR65" s="149"/>
      <c r="AS65" s="149"/>
      <c r="AT65" s="149"/>
      <c r="AU65" s="149"/>
      <c r="AV65" s="149"/>
      <c r="AW65" s="149"/>
      <c r="AX65" s="149"/>
      <c r="AY65" s="149"/>
      <c r="AZ65" s="149"/>
    </row>
    <row r="66" spans="1:52" ht="16.5" customHeight="1" thickBot="1" x14ac:dyDescent="0.45">
      <c r="A66" s="137"/>
      <c r="B66" s="137"/>
      <c r="C66" s="169"/>
      <c r="D66" s="154"/>
      <c r="E66" s="154"/>
      <c r="F66" s="154"/>
      <c r="G66" s="156" t="s">
        <v>319</v>
      </c>
      <c r="H66" s="168">
        <f>100-(G$67)</f>
        <v>2.9288702928870265</v>
      </c>
      <c r="I66" s="156"/>
      <c r="J66" s="156" t="s">
        <v>318</v>
      </c>
      <c r="K66" s="156">
        <f>G67</f>
        <v>97.071129707112974</v>
      </c>
      <c r="L66" s="164"/>
      <c r="M66" s="164"/>
      <c r="N66" s="152"/>
      <c r="O66" s="164"/>
      <c r="P66" s="164"/>
      <c r="Q66" s="158"/>
      <c r="R66" s="158"/>
      <c r="S66" s="158" t="s">
        <v>317</v>
      </c>
      <c r="T66" s="157">
        <f>O$67</f>
        <v>71.428571428571431</v>
      </c>
      <c r="U66" s="158"/>
      <c r="V66" s="158"/>
      <c r="W66" s="156"/>
      <c r="X66" s="156" t="s">
        <v>319</v>
      </c>
      <c r="Y66" s="168">
        <f>100-(X$67)</f>
        <v>4.3478260869565162</v>
      </c>
      <c r="Z66" s="154"/>
      <c r="AA66" s="155"/>
      <c r="AB66" s="143"/>
      <c r="AC66" s="154"/>
      <c r="AD66" s="154"/>
      <c r="AE66" s="167" t="s">
        <v>444</v>
      </c>
      <c r="AF66" s="167"/>
      <c r="AG66" s="167"/>
      <c r="AH66" s="167"/>
      <c r="AI66" s="167"/>
      <c r="AJ66" s="161"/>
      <c r="AK66" s="166"/>
      <c r="AL66" s="166"/>
      <c r="AM66" s="165"/>
      <c r="AN66" s="164"/>
      <c r="AO66" s="150"/>
      <c r="AP66" s="149"/>
      <c r="AQ66" s="149"/>
      <c r="AR66" s="137"/>
      <c r="AS66" s="137"/>
      <c r="AT66" s="137"/>
      <c r="AU66" s="137"/>
      <c r="AV66" s="137"/>
      <c r="AW66" s="137"/>
      <c r="AX66" s="137"/>
      <c r="AY66" s="137"/>
      <c r="AZ66" s="137"/>
    </row>
    <row r="67" spans="1:52" ht="18.75" customHeight="1" thickBot="1" x14ac:dyDescent="0.45">
      <c r="A67" s="137"/>
      <c r="B67" s="137"/>
      <c r="C67" s="163"/>
      <c r="D67" s="767" t="s">
        <v>445</v>
      </c>
      <c r="E67" s="767"/>
      <c r="F67" s="768"/>
      <c r="G67" s="761">
        <f>SUM(F1/F2)*100</f>
        <v>97.071129707112974</v>
      </c>
      <c r="H67" s="762"/>
      <c r="I67" s="156">
        <f>SUMIF($C$6:$AL$6,"C",$C$63:$AM$63)</f>
        <v>232</v>
      </c>
      <c r="J67" s="162" t="s">
        <v>320</v>
      </c>
      <c r="K67" s="162">
        <f>O67</f>
        <v>71.428571428571431</v>
      </c>
      <c r="L67" s="162"/>
      <c r="M67" s="160" t="s">
        <v>320</v>
      </c>
      <c r="N67" s="159"/>
      <c r="O67" s="761">
        <f>SUM(I1/I2)*100</f>
        <v>71.428571428571431</v>
      </c>
      <c r="P67" s="762"/>
      <c r="Q67" s="156">
        <f>SUMIF($C$6:$AL$6,"N",$C$63:$AM$63)</f>
        <v>10</v>
      </c>
      <c r="R67" s="156"/>
      <c r="S67" s="156" t="s">
        <v>319</v>
      </c>
      <c r="T67" s="168">
        <f>100-(O$67)</f>
        <v>28.571428571428569</v>
      </c>
      <c r="U67" s="769" t="s">
        <v>7</v>
      </c>
      <c r="V67" s="769"/>
      <c r="W67" s="156">
        <f>SUMIF($C$6:$AL$6,"E",$C$63:$AM$63)</f>
        <v>44</v>
      </c>
      <c r="X67" s="761">
        <f>SUM(AA1/AB2)*100</f>
        <v>95.652173913043484</v>
      </c>
      <c r="Y67" s="762"/>
      <c r="Z67" s="154"/>
      <c r="AA67" s="155"/>
      <c r="AB67" s="143"/>
      <c r="AC67" s="154"/>
      <c r="AD67" s="154"/>
      <c r="AE67" s="154"/>
      <c r="AF67" s="154"/>
      <c r="AG67" s="154"/>
      <c r="AH67" s="154"/>
      <c r="AI67" s="153"/>
      <c r="AJ67" s="153"/>
      <c r="AK67" s="152"/>
      <c r="AL67" s="464" t="s">
        <v>317</v>
      </c>
      <c r="AM67" s="157">
        <f>AN67</f>
        <v>95.666666666666671</v>
      </c>
      <c r="AN67" s="151">
        <f>SUM(AN63/AN62)*100</f>
        <v>95.666666666666671</v>
      </c>
      <c r="AO67" s="150"/>
      <c r="AP67" s="149"/>
      <c r="AQ67" s="149"/>
      <c r="AR67" s="137"/>
      <c r="AS67" s="137"/>
      <c r="AT67" s="137"/>
      <c r="AU67" s="137"/>
      <c r="AV67" s="137"/>
      <c r="AW67" s="137"/>
      <c r="AX67" s="137"/>
      <c r="AY67" s="137"/>
      <c r="AZ67" s="137"/>
    </row>
    <row r="68" spans="1:52" ht="17.25" customHeight="1" thickBot="1" x14ac:dyDescent="0.4">
      <c r="A68" s="137"/>
      <c r="B68" s="137"/>
      <c r="C68" s="148"/>
      <c r="D68" s="263"/>
      <c r="E68" s="263"/>
      <c r="F68" s="263"/>
      <c r="G68" s="263"/>
      <c r="H68" s="263"/>
      <c r="I68" s="145">
        <f>SUMIF($C$6:$AL$6,"C",$C$62:$AM$62)</f>
        <v>239</v>
      </c>
      <c r="J68" s="147" t="s">
        <v>7</v>
      </c>
      <c r="K68" s="147">
        <f>X67</f>
        <v>95.652173913043484</v>
      </c>
      <c r="L68" s="147"/>
      <c r="M68" s="263"/>
      <c r="N68" s="142"/>
      <c r="O68" s="263"/>
      <c r="P68" s="263"/>
      <c r="Q68" s="145">
        <f>SUMIF($C$6:$AL$6,"N",$C$62:$AM$62)</f>
        <v>14</v>
      </c>
      <c r="R68" s="145"/>
      <c r="S68" s="145"/>
      <c r="T68" s="145"/>
      <c r="U68" s="147"/>
      <c r="V68" s="147"/>
      <c r="W68" s="145">
        <f>SUMIF($C$6:$AL$6,"E",$C$62:$AM$62)</f>
        <v>46</v>
      </c>
      <c r="X68" s="263"/>
      <c r="Y68" s="263"/>
      <c r="Z68" s="141"/>
      <c r="AA68" s="144"/>
      <c r="AB68" s="143"/>
      <c r="AC68" s="141"/>
      <c r="AD68" s="141"/>
      <c r="AE68" s="141"/>
      <c r="AF68" s="141"/>
      <c r="AG68" s="141"/>
      <c r="AH68" s="141"/>
      <c r="AI68" s="142"/>
      <c r="AJ68" s="142"/>
      <c r="AK68" s="142"/>
      <c r="AL68" s="465" t="s">
        <v>319</v>
      </c>
      <c r="AM68" s="146">
        <f>100-(AN67)</f>
        <v>4.3333333333333286</v>
      </c>
      <c r="AN68" s="141"/>
      <c r="AO68" s="140"/>
      <c r="AP68" s="137"/>
      <c r="AQ68" s="137"/>
      <c r="AR68" s="137"/>
      <c r="AS68" s="137"/>
      <c r="AT68" s="137"/>
      <c r="AU68" s="137"/>
      <c r="AV68" s="137"/>
      <c r="AW68" s="137"/>
      <c r="AX68" s="137"/>
      <c r="AY68" s="137"/>
      <c r="AZ68" s="137"/>
    </row>
    <row r="69" spans="1:52" x14ac:dyDescent="0.25">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row>
    <row r="70" spans="1:52" ht="12.75" customHeight="1" x14ac:dyDescent="0.3">
      <c r="A70" s="137"/>
      <c r="B70" s="137"/>
      <c r="C70" s="137"/>
      <c r="D70" s="137"/>
      <c r="E70" s="137"/>
      <c r="F70" s="137"/>
      <c r="G70" s="137"/>
      <c r="H70" s="137"/>
      <c r="I70" s="139"/>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row>
    <row r="71" spans="1:52" x14ac:dyDescent="0.25">
      <c r="A71" s="137"/>
      <c r="B71" s="137"/>
      <c r="C71" s="137"/>
      <c r="D71" s="137"/>
      <c r="E71" s="137"/>
      <c r="F71" s="137"/>
      <c r="G71" s="137"/>
      <c r="H71" s="137"/>
      <c r="I71" s="137"/>
      <c r="J71" s="137"/>
      <c r="K71" s="137"/>
      <c r="L71" s="137"/>
      <c r="M71" s="137"/>
      <c r="N71" s="138"/>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row>
    <row r="72" spans="1:52" x14ac:dyDescent="0.25">
      <c r="A72" s="137"/>
      <c r="B72" s="137"/>
      <c r="C72" s="137"/>
      <c r="D72" s="137"/>
      <c r="E72" s="137"/>
      <c r="F72" s="137"/>
      <c r="G72" s="137"/>
      <c r="H72" s="137"/>
      <c r="I72" s="137"/>
      <c r="J72" s="137"/>
      <c r="K72" s="137"/>
      <c r="L72" s="137"/>
      <c r="M72" s="137"/>
      <c r="N72" s="138"/>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row>
    <row r="73" spans="1:52" hidden="1" x14ac:dyDescent="0.25">
      <c r="A73" s="137"/>
      <c r="B73" s="137"/>
      <c r="C73" s="137"/>
      <c r="D73" s="137"/>
      <c r="E73" s="137"/>
      <c r="F73" s="137"/>
      <c r="G73" s="137"/>
      <c r="H73" s="137"/>
      <c r="I73" s="137"/>
      <c r="J73" s="137"/>
      <c r="K73" s="137"/>
      <c r="L73" s="137"/>
      <c r="M73" s="137"/>
      <c r="N73" s="138"/>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row>
    <row r="74" spans="1:52" hidden="1" x14ac:dyDescent="0.25">
      <c r="A74" s="137"/>
      <c r="B74" s="137"/>
      <c r="C74" s="137"/>
      <c r="D74" s="137"/>
      <c r="E74" s="137"/>
      <c r="F74" s="137"/>
      <c r="G74" s="137"/>
      <c r="H74" s="137"/>
      <c r="I74" s="137"/>
      <c r="J74" s="137"/>
      <c r="K74" s="137"/>
      <c r="L74" s="138"/>
      <c r="M74" s="138"/>
      <c r="N74" s="137"/>
      <c r="O74" s="138"/>
      <c r="P74" s="138"/>
      <c r="Q74" s="138"/>
      <c r="R74" s="138"/>
      <c r="S74" s="138"/>
      <c r="T74" s="138"/>
      <c r="U74" s="137"/>
      <c r="V74" s="137"/>
      <c r="W74" s="137"/>
      <c r="X74" s="138"/>
      <c r="Y74" s="138"/>
      <c r="Z74" s="138"/>
      <c r="AA74" s="137"/>
      <c r="AB74" s="138"/>
      <c r="AC74" s="138"/>
      <c r="AD74" s="138"/>
      <c r="AE74" s="138"/>
      <c r="AF74" s="138"/>
      <c r="AG74" s="138"/>
      <c r="AH74" s="138"/>
      <c r="AI74" s="138"/>
      <c r="AJ74" s="138"/>
      <c r="AK74" s="138"/>
      <c r="AL74" s="138"/>
      <c r="AM74" s="137"/>
      <c r="AN74" s="137"/>
      <c r="AO74" s="137"/>
      <c r="AP74" s="137"/>
      <c r="AQ74" s="137"/>
      <c r="AR74" s="137"/>
      <c r="AS74" s="137"/>
      <c r="AT74" s="137"/>
      <c r="AU74" s="137"/>
      <c r="AV74" s="137"/>
      <c r="AW74" s="137"/>
      <c r="AX74" s="137"/>
      <c r="AY74" s="137"/>
      <c r="AZ74" s="137"/>
    </row>
    <row r="75" spans="1:52" hidden="1" x14ac:dyDescent="0.25">
      <c r="A75" s="137"/>
      <c r="B75" s="137"/>
      <c r="C75" s="137"/>
      <c r="D75" s="137"/>
      <c r="E75" s="137"/>
      <c r="F75" s="137"/>
      <c r="G75" s="137"/>
      <c r="H75" s="137"/>
      <c r="I75" s="137"/>
      <c r="J75" s="137"/>
      <c r="K75" s="137"/>
      <c r="L75" s="138"/>
      <c r="M75" s="138"/>
      <c r="N75" s="137"/>
      <c r="O75" s="138"/>
      <c r="P75" s="138"/>
      <c r="Q75" s="138"/>
      <c r="R75" s="138"/>
      <c r="S75" s="138"/>
      <c r="T75" s="138"/>
      <c r="U75" s="137"/>
      <c r="V75" s="137"/>
      <c r="W75" s="137"/>
      <c r="X75" s="138"/>
      <c r="Y75" s="138"/>
      <c r="Z75" s="138"/>
      <c r="AA75" s="137"/>
      <c r="AB75" s="138"/>
      <c r="AC75" s="138"/>
      <c r="AD75" s="138"/>
      <c r="AE75" s="138"/>
      <c r="AF75" s="138"/>
      <c r="AG75" s="138"/>
      <c r="AH75" s="138"/>
      <c r="AI75" s="138"/>
      <c r="AJ75" s="138"/>
      <c r="AK75" s="138"/>
      <c r="AL75" s="138"/>
      <c r="AM75" s="137"/>
      <c r="AN75" s="137"/>
      <c r="AO75" s="137"/>
      <c r="AP75" s="137"/>
      <c r="AQ75" s="137"/>
      <c r="AR75" s="137"/>
      <c r="AS75" s="137"/>
      <c r="AT75" s="137"/>
      <c r="AU75" s="137"/>
      <c r="AV75" s="137"/>
      <c r="AW75" s="137"/>
      <c r="AX75" s="137"/>
      <c r="AY75" s="137"/>
      <c r="AZ75" s="137"/>
    </row>
    <row r="76" spans="1:52" hidden="1" x14ac:dyDescent="0.25">
      <c r="A76" s="137"/>
      <c r="B76" s="137"/>
      <c r="C76" s="137"/>
      <c r="D76" s="137"/>
      <c r="E76" s="137"/>
      <c r="F76" s="138"/>
      <c r="G76" s="138"/>
      <c r="H76" s="138"/>
      <c r="I76" s="137"/>
      <c r="J76" s="137"/>
      <c r="K76" s="137"/>
      <c r="L76" s="138"/>
      <c r="M76" s="138"/>
      <c r="N76" s="137"/>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7"/>
      <c r="AO76" s="137"/>
      <c r="AP76" s="137"/>
      <c r="AQ76" s="137"/>
      <c r="AR76" s="137"/>
      <c r="AS76" s="137"/>
      <c r="AT76" s="137"/>
      <c r="AU76" s="137"/>
      <c r="AV76" s="137"/>
      <c r="AW76" s="137"/>
      <c r="AX76" s="137"/>
      <c r="AY76" s="137"/>
      <c r="AZ76" s="137"/>
    </row>
    <row r="77" spans="1:52" hidden="1" x14ac:dyDescent="0.25">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7"/>
      <c r="AY77" s="137"/>
      <c r="AZ77" s="137"/>
    </row>
    <row r="78" spans="1:52" hidden="1" x14ac:dyDescent="0.25">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row>
    <row r="79" spans="1:52" hidden="1" x14ac:dyDescent="0.25">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row>
    <row r="80" spans="1:52" hidden="1" x14ac:dyDescent="0.25">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row>
    <row r="81" spans="1:52" hidden="1" x14ac:dyDescent="0.25">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row>
    <row r="82" spans="1:52" hidden="1" x14ac:dyDescent="0.25">
      <c r="A82" s="137"/>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row>
    <row r="83" spans="1:52" hidden="1" x14ac:dyDescent="0.25">
      <c r="A83" s="137"/>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7"/>
      <c r="AX83" s="137"/>
      <c r="AY83" s="137"/>
      <c r="AZ83" s="137"/>
    </row>
    <row r="84" spans="1:52" hidden="1" x14ac:dyDescent="0.25">
      <c r="A84" s="137"/>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c r="AW84" s="137"/>
      <c r="AX84" s="137"/>
      <c r="AY84" s="137"/>
      <c r="AZ84" s="137"/>
    </row>
    <row r="85" spans="1:52" hidden="1" x14ac:dyDescent="0.25">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row>
    <row r="86" spans="1:52" hidden="1" x14ac:dyDescent="0.25">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c r="AW86" s="137"/>
      <c r="AX86" s="137"/>
      <c r="AY86" s="137"/>
      <c r="AZ86" s="137"/>
    </row>
    <row r="87" spans="1:52" hidden="1" x14ac:dyDescent="0.25">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7"/>
      <c r="AP87" s="137"/>
      <c r="AQ87" s="137"/>
      <c r="AR87" s="137"/>
      <c r="AS87" s="137"/>
      <c r="AT87" s="137"/>
      <c r="AU87" s="137"/>
      <c r="AV87" s="137"/>
      <c r="AW87" s="137"/>
      <c r="AX87" s="137"/>
      <c r="AY87" s="137"/>
      <c r="AZ87" s="137"/>
    </row>
    <row r="88" spans="1:52" hidden="1" x14ac:dyDescent="0.25">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c r="AS88" s="137"/>
      <c r="AT88" s="137"/>
      <c r="AU88" s="137"/>
      <c r="AV88" s="137"/>
      <c r="AW88" s="137"/>
      <c r="AX88" s="137"/>
      <c r="AY88" s="137"/>
      <c r="AZ88" s="137"/>
    </row>
    <row r="89" spans="1:52" hidden="1" x14ac:dyDescent="0.25">
      <c r="A89" s="137"/>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7"/>
      <c r="AY89" s="137"/>
      <c r="AZ89" s="137"/>
    </row>
    <row r="90" spans="1:52" hidden="1" x14ac:dyDescent="0.25">
      <c r="A90" s="137"/>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7"/>
      <c r="AX90" s="137"/>
      <c r="AY90" s="137"/>
      <c r="AZ90" s="137"/>
    </row>
    <row r="91" spans="1:52" hidden="1" x14ac:dyDescent="0.25">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row>
    <row r="92" spans="1:52" hidden="1" x14ac:dyDescent="0.25">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7"/>
      <c r="AX92" s="137"/>
      <c r="AY92" s="137"/>
      <c r="AZ92" s="137"/>
    </row>
    <row r="93" spans="1:52" hidden="1" x14ac:dyDescent="0.25">
      <c r="A93" s="137"/>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7"/>
      <c r="AX93" s="137"/>
      <c r="AY93" s="137"/>
      <c r="AZ93" s="137"/>
    </row>
    <row r="94" spans="1:52" hidden="1" x14ac:dyDescent="0.25">
      <c r="A94" s="137"/>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7"/>
      <c r="AX94" s="137"/>
      <c r="AY94" s="137"/>
      <c r="AZ94" s="137"/>
    </row>
    <row r="95" spans="1:52" hidden="1" x14ac:dyDescent="0.25">
      <c r="A95" s="137"/>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row>
    <row r="96" spans="1:52" hidden="1" x14ac:dyDescent="0.25">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row>
    <row r="97" spans="1:52" hidden="1" x14ac:dyDescent="0.25">
      <c r="A97" s="137"/>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row>
    <row r="98" spans="1:52" hidden="1" x14ac:dyDescent="0.25">
      <c r="A98" s="137"/>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row>
    <row r="99" spans="1:52" hidden="1" x14ac:dyDescent="0.25">
      <c r="A99" s="137"/>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7"/>
      <c r="AZ99" s="137"/>
    </row>
    <row r="100" spans="1:52" hidden="1" x14ac:dyDescent="0.25">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row>
    <row r="101" spans="1:52" hidden="1" x14ac:dyDescent="0.25">
      <c r="A101" s="137"/>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row>
    <row r="102" spans="1:52" hidden="1" x14ac:dyDescent="0.25">
      <c r="A102" s="137"/>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row>
    <row r="103" spans="1:52" hidden="1" x14ac:dyDescent="0.25">
      <c r="A103" s="137"/>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7"/>
      <c r="AY103" s="137"/>
      <c r="AZ103" s="137"/>
    </row>
    <row r="104" spans="1:52" hidden="1" x14ac:dyDescent="0.25">
      <c r="A104" s="137"/>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37"/>
      <c r="AY104" s="137"/>
      <c r="AZ104" s="137"/>
    </row>
    <row r="105" spans="1:52" hidden="1" x14ac:dyDescent="0.25">
      <c r="A105" s="137"/>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c r="AY105" s="137"/>
      <c r="AZ105" s="137"/>
    </row>
    <row r="106" spans="1:52" hidden="1" x14ac:dyDescent="0.25">
      <c r="A106" s="137"/>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7"/>
      <c r="AX106" s="137"/>
      <c r="AY106" s="137"/>
      <c r="AZ106" s="137"/>
    </row>
    <row r="107" spans="1:52" hidden="1" x14ac:dyDescent="0.25">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7"/>
      <c r="AX107" s="137"/>
      <c r="AY107" s="137"/>
      <c r="AZ107" s="137"/>
    </row>
    <row r="108" spans="1:52" hidden="1" x14ac:dyDescent="0.25">
      <c r="A108" s="137"/>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7"/>
      <c r="AX108" s="137"/>
      <c r="AY108" s="137"/>
      <c r="AZ108" s="137"/>
    </row>
    <row r="109" spans="1:52" hidden="1" x14ac:dyDescent="0.25">
      <c r="A109" s="137"/>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7"/>
      <c r="AX109" s="137"/>
      <c r="AY109" s="137"/>
      <c r="AZ109" s="137"/>
    </row>
    <row r="110" spans="1:52" hidden="1" x14ac:dyDescent="0.25">
      <c r="A110" s="137"/>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row>
    <row r="111" spans="1:52" hidden="1" x14ac:dyDescent="0.25">
      <c r="A111" s="137"/>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7"/>
      <c r="AX111" s="137"/>
      <c r="AY111" s="137"/>
      <c r="AZ111" s="137"/>
    </row>
    <row r="112" spans="1:52" hidden="1" x14ac:dyDescent="0.25">
      <c r="A112" s="137"/>
      <c r="B112" s="137"/>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7"/>
      <c r="AY112" s="137"/>
      <c r="AZ112" s="137"/>
    </row>
    <row r="113" spans="1:52" hidden="1" x14ac:dyDescent="0.25">
      <c r="A113" s="137"/>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7"/>
      <c r="AY113" s="137"/>
      <c r="AZ113" s="137"/>
    </row>
    <row r="114" spans="1:52" hidden="1" x14ac:dyDescent="0.25">
      <c r="A114" s="137"/>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37"/>
      <c r="AY114" s="137"/>
      <c r="AZ114" s="137"/>
    </row>
    <row r="115" spans="1:52" hidden="1" x14ac:dyDescent="0.25">
      <c r="A115" s="137"/>
      <c r="B115" s="137"/>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7"/>
      <c r="AX115" s="137"/>
      <c r="AY115" s="137"/>
      <c r="AZ115" s="137"/>
    </row>
    <row r="116" spans="1:52" hidden="1" x14ac:dyDescent="0.25">
      <c r="A116" s="137"/>
      <c r="B116" s="137"/>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7"/>
      <c r="AZ116" s="137"/>
    </row>
    <row r="117" spans="1:52" hidden="1" x14ac:dyDescent="0.25">
      <c r="A117" s="137"/>
      <c r="B117" s="137"/>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7"/>
      <c r="AY117" s="137"/>
      <c r="AZ117" s="137"/>
    </row>
    <row r="118" spans="1:52" hidden="1" x14ac:dyDescent="0.25">
      <c r="A118" s="137"/>
      <c r="B118" s="137"/>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137"/>
      <c r="AP118" s="137"/>
      <c r="AQ118" s="137"/>
      <c r="AR118" s="137"/>
      <c r="AS118" s="137"/>
      <c r="AT118" s="137"/>
      <c r="AU118" s="137"/>
      <c r="AV118" s="137"/>
      <c r="AW118" s="137"/>
      <c r="AX118" s="137"/>
      <c r="AY118" s="137"/>
      <c r="AZ118" s="137"/>
    </row>
    <row r="119" spans="1:52" hidden="1" x14ac:dyDescent="0.25">
      <c r="A119" s="137"/>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7"/>
      <c r="AX119" s="137"/>
      <c r="AY119" s="137"/>
      <c r="AZ119" s="137"/>
    </row>
    <row r="120" spans="1:52" hidden="1" x14ac:dyDescent="0.25">
      <c r="A120" s="137"/>
      <c r="B120" s="137"/>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137"/>
      <c r="AP120" s="137"/>
      <c r="AQ120" s="137"/>
      <c r="AR120" s="137"/>
      <c r="AS120" s="137"/>
      <c r="AT120" s="137"/>
      <c r="AU120" s="137"/>
      <c r="AV120" s="137"/>
      <c r="AW120" s="137"/>
      <c r="AX120" s="137"/>
      <c r="AY120" s="137"/>
      <c r="AZ120" s="137"/>
    </row>
    <row r="121" spans="1:52" hidden="1" x14ac:dyDescent="0.25">
      <c r="A121" s="137"/>
      <c r="B121" s="137"/>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7"/>
      <c r="AX121" s="137"/>
      <c r="AY121" s="137"/>
      <c r="AZ121" s="137"/>
    </row>
    <row r="122" spans="1:52" hidden="1" x14ac:dyDescent="0.25">
      <c r="A122" s="137"/>
      <c r="B122" s="137"/>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7"/>
      <c r="AX122" s="137"/>
      <c r="AY122" s="137"/>
      <c r="AZ122" s="137"/>
    </row>
    <row r="123" spans="1:52" hidden="1" x14ac:dyDescent="0.25">
      <c r="A123" s="137"/>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137"/>
      <c r="AP123" s="137"/>
      <c r="AQ123" s="137"/>
      <c r="AR123" s="137"/>
      <c r="AS123" s="137"/>
      <c r="AT123" s="137"/>
      <c r="AU123" s="137"/>
      <c r="AV123" s="137"/>
      <c r="AW123" s="137"/>
      <c r="AX123" s="137"/>
      <c r="AY123" s="137"/>
      <c r="AZ123" s="137"/>
    </row>
    <row r="124" spans="1:52" hidden="1" x14ac:dyDescent="0.25">
      <c r="A124" s="137"/>
      <c r="B124" s="137"/>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7"/>
      <c r="AY124" s="137"/>
      <c r="AZ124" s="137"/>
    </row>
    <row r="125" spans="1:52" hidden="1" x14ac:dyDescent="0.25">
      <c r="A125" s="137"/>
      <c r="B125" s="137"/>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137"/>
      <c r="AP125" s="137"/>
      <c r="AQ125" s="137"/>
      <c r="AR125" s="137"/>
      <c r="AS125" s="137"/>
      <c r="AT125" s="137"/>
      <c r="AU125" s="137"/>
      <c r="AV125" s="137"/>
      <c r="AW125" s="137"/>
      <c r="AX125" s="137"/>
      <c r="AY125" s="137"/>
      <c r="AZ125" s="137"/>
    </row>
    <row r="126" spans="1:52" hidden="1" x14ac:dyDescent="0.25">
      <c r="A126" s="137"/>
      <c r="B126" s="137"/>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row>
    <row r="127" spans="1:52" hidden="1" x14ac:dyDescent="0.25">
      <c r="A127" s="137"/>
      <c r="B127" s="137"/>
      <c r="C127" s="137"/>
      <c r="D127" s="137"/>
      <c r="E127" s="137"/>
      <c r="F127" s="137"/>
      <c r="G127" s="137"/>
      <c r="H127" s="137"/>
      <c r="I127" s="137"/>
      <c r="J127" s="137"/>
      <c r="K127" s="137"/>
      <c r="L127" s="137"/>
      <c r="M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c r="AZ127" s="137"/>
    </row>
    <row r="128" spans="1:52" hidden="1" x14ac:dyDescent="0.25">
      <c r="A128" s="137"/>
      <c r="B128" s="137"/>
      <c r="C128" s="137"/>
      <c r="D128" s="137"/>
      <c r="E128" s="137"/>
      <c r="F128" s="137"/>
      <c r="G128" s="137"/>
      <c r="H128" s="137"/>
      <c r="I128" s="137"/>
      <c r="J128" s="137"/>
      <c r="K128" s="137"/>
      <c r="L128" s="137"/>
      <c r="M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row>
    <row r="129" spans="1:52" hidden="1" x14ac:dyDescent="0.25">
      <c r="A129" s="137"/>
      <c r="B129" s="137"/>
      <c r="C129" s="137"/>
      <c r="D129" s="137"/>
      <c r="E129" s="137"/>
      <c r="F129" s="137"/>
      <c r="G129" s="137"/>
      <c r="H129" s="137"/>
      <c r="I129" s="137"/>
      <c r="J129" s="137"/>
      <c r="K129" s="137"/>
      <c r="L129" s="137"/>
      <c r="M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c r="AZ129" s="137"/>
    </row>
    <row r="130" spans="1:52" hidden="1" x14ac:dyDescent="0.25">
      <c r="AP130" s="137"/>
      <c r="AQ130" s="137"/>
      <c r="AR130" s="137"/>
      <c r="AS130" s="137"/>
      <c r="AT130" s="137"/>
      <c r="AU130" s="137"/>
      <c r="AV130" s="137"/>
      <c r="AW130" s="137"/>
      <c r="AX130" s="137"/>
      <c r="AY130" s="137"/>
      <c r="AZ130" s="137"/>
    </row>
    <row r="131" spans="1:52" hidden="1" x14ac:dyDescent="0.25">
      <c r="AP131" s="137"/>
      <c r="AQ131" s="137"/>
      <c r="AR131" s="137"/>
      <c r="AS131" s="137"/>
      <c r="AT131" s="137"/>
      <c r="AU131" s="137"/>
      <c r="AV131" s="137"/>
      <c r="AW131" s="137"/>
      <c r="AX131" s="137"/>
      <c r="AY131" s="137"/>
      <c r="AZ131" s="137"/>
    </row>
    <row r="132" spans="1:52" hidden="1" x14ac:dyDescent="0.25">
      <c r="AP132" s="137"/>
      <c r="AQ132" s="137"/>
      <c r="AR132" s="137"/>
      <c r="AS132" s="137"/>
      <c r="AT132" s="137"/>
      <c r="AU132" s="137"/>
      <c r="AV132" s="137"/>
      <c r="AW132" s="137"/>
      <c r="AX132" s="137"/>
      <c r="AY132" s="137"/>
      <c r="AZ132" s="137"/>
    </row>
  </sheetData>
  <mergeCells count="61">
    <mergeCell ref="A12:B12"/>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60:B60"/>
    <mergeCell ref="A49:B49"/>
    <mergeCell ref="A50:B50"/>
    <mergeCell ref="A51:B51"/>
    <mergeCell ref="A52:B52"/>
    <mergeCell ref="A53:B53"/>
    <mergeCell ref="A54:B54"/>
    <mergeCell ref="A55:B55"/>
    <mergeCell ref="A56:B56"/>
    <mergeCell ref="A57:B57"/>
    <mergeCell ref="A58:B58"/>
    <mergeCell ref="A59:B59"/>
    <mergeCell ref="X67:Y67"/>
    <mergeCell ref="A61:B61"/>
    <mergeCell ref="A62:B62"/>
    <mergeCell ref="D67:F67"/>
    <mergeCell ref="G67:H67"/>
    <mergeCell ref="O67:P67"/>
    <mergeCell ref="U67:V67"/>
  </mergeCells>
  <conditionalFormatting sqref="C9:Y61">
    <cfRule type="cellIs" dxfId="59" priority="8" stopIfTrue="1" operator="equal">
      <formula>1</formula>
    </cfRule>
    <cfRule type="cellIs" dxfId="58" priority="9" stopIfTrue="1" operator="equal">
      <formula>0</formula>
    </cfRule>
  </conditionalFormatting>
  <conditionalFormatting sqref="C6:AM6">
    <cfRule type="cellIs" dxfId="57" priority="1" stopIfTrue="1" operator="equal">
      <formula>"C"</formula>
    </cfRule>
    <cfRule type="cellIs" dxfId="56" priority="2" stopIfTrue="1" operator="equal">
      <formula>"N"</formula>
    </cfRule>
    <cfRule type="cellIs" dxfId="55" priority="3" stopIfTrue="1" operator="equal">
      <formula>"E"</formula>
    </cfRule>
  </conditionalFormatting>
  <conditionalFormatting sqref="M6:M8 C8:L8 N8:Y8">
    <cfRule type="cellIs" dxfId="54" priority="13" stopIfTrue="1" operator="equal">
      <formula>1</formula>
    </cfRule>
    <cfRule type="cellIs" dxfId="53" priority="14" stopIfTrue="1" operator="equal">
      <formula>0</formula>
    </cfRule>
  </conditionalFormatting>
  <conditionalFormatting sqref="Z8:AM61">
    <cfRule type="cellIs" dxfId="52" priority="4" stopIfTrue="1" operator="equal">
      <formula>1</formula>
    </cfRule>
    <cfRule type="cellIs" dxfId="51" priority="5" stopIfTrue="1" operator="equal">
      <formula>0</formula>
    </cfRule>
  </conditionalFormatting>
  <pageMargins left="0.75" right="0.75" top="1" bottom="1" header="0.5" footer="0.5"/>
  <pageSetup paperSize="9" scale="37" fitToHeight="0" orientation="landscape" r:id="rId1"/>
  <headerFooter alignWithMargins="0"/>
  <rowBreaks count="1" manualBreakCount="1">
    <brk id="70" max="4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7E35-C8A9-4274-B5B2-7CB328566D22}">
  <sheetPr>
    <pageSetUpPr autoPageBreaks="0" fitToPage="1"/>
  </sheetPr>
  <dimension ref="A1:BE132"/>
  <sheetViews>
    <sheetView zoomScale="70" zoomScaleNormal="70" zoomScaleSheetLayoutView="70" workbookViewId="0">
      <selection activeCell="AC8" sqref="AC8"/>
    </sheetView>
  </sheetViews>
  <sheetFormatPr defaultColWidth="0" defaultRowHeight="12.5" zeroHeight="1" x14ac:dyDescent="0.25"/>
  <cols>
    <col min="1" max="1" width="11" style="136" customWidth="1"/>
    <col min="2" max="2" width="33.81640625" style="136" customWidth="1"/>
    <col min="3" max="3" width="5.7265625" style="136" customWidth="1"/>
    <col min="4" max="4" width="6.453125" style="136" customWidth="1"/>
    <col min="5" max="5" width="5.7265625" style="136" customWidth="1"/>
    <col min="6" max="6" width="6.453125" style="136" customWidth="1"/>
    <col min="7" max="15" width="5.7265625" style="136" customWidth="1"/>
    <col min="16" max="16" width="6.1796875" style="136" customWidth="1"/>
    <col min="17" max="20" width="5.7265625" style="136" customWidth="1"/>
    <col min="21" max="21" width="6.453125" style="136" customWidth="1"/>
    <col min="22" max="22" width="5.7265625" style="136" customWidth="1"/>
    <col min="23" max="23" width="5.81640625" style="136" customWidth="1"/>
    <col min="24" max="24" width="5.7265625" style="136" customWidth="1"/>
    <col min="25" max="25" width="6.453125" style="136" customWidth="1"/>
    <col min="26" max="28" width="5.7265625" style="136" customWidth="1"/>
    <col min="29" max="29" width="6.453125" style="136" customWidth="1"/>
    <col min="30" max="33" width="5.7265625" style="136" customWidth="1"/>
    <col min="34" max="34" width="6.81640625" style="136" bestFit="1" customWidth="1"/>
    <col min="35" max="35" width="4.1796875" style="136" bestFit="1" customWidth="1"/>
    <col min="36" max="36" width="9.81640625" style="136" bestFit="1" customWidth="1"/>
    <col min="37" max="37" width="6.54296875" style="136" bestFit="1" customWidth="1"/>
    <col min="38" max="38" width="12.81640625" style="136" bestFit="1" customWidth="1"/>
    <col min="39" max="39" width="4.1796875" style="136" bestFit="1" customWidth="1"/>
    <col min="40" max="40" width="12.81640625" style="136" bestFit="1" customWidth="1"/>
    <col min="41" max="41" width="21.54296875" style="136" bestFit="1" customWidth="1"/>
    <col min="42" max="42" width="7.1796875" style="136" customWidth="1"/>
    <col min="43" max="43" width="4.1796875" style="136" bestFit="1" customWidth="1"/>
    <col min="44" max="44" width="7.54296875" style="136" customWidth="1"/>
    <col min="45" max="45" width="7.453125" style="136" bestFit="1" customWidth="1"/>
    <col min="46" max="46" width="3.1796875" style="136" customWidth="1"/>
    <col min="47" max="47" width="9.1796875" style="136" customWidth="1"/>
    <col min="48" max="57" width="0" style="136" hidden="1" customWidth="1"/>
    <col min="58" max="16384" width="9.1796875" style="136" hidden="1"/>
  </cols>
  <sheetData>
    <row r="1" spans="1:55" s="214" customFormat="1" ht="7" customHeight="1" x14ac:dyDescent="0.25">
      <c r="A1" s="215"/>
      <c r="B1" s="644"/>
      <c r="C1" s="269"/>
      <c r="D1" s="269"/>
      <c r="E1" s="467" t="s">
        <v>317</v>
      </c>
      <c r="F1" s="468">
        <f>$E$67</f>
        <v>96.956521739130437</v>
      </c>
      <c r="G1" s="469">
        <f>SUMIF($C$6:$AQ$6,"C",$C$63:$AQ$63)</f>
        <v>223</v>
      </c>
      <c r="H1" s="469" t="s">
        <v>318</v>
      </c>
      <c r="I1" s="469" t="str">
        <f>E2</f>
        <v>Remaining Target</v>
      </c>
      <c r="J1" s="469">
        <f>SUMIF($C$6:$AQ$6,"N",$C$63:$AQ$63)</f>
        <v>2</v>
      </c>
      <c r="K1" s="467" t="s">
        <v>317</v>
      </c>
      <c r="L1" s="468">
        <f>$M$67</f>
        <v>100</v>
      </c>
      <c r="M1" s="137"/>
      <c r="N1" s="137"/>
      <c r="O1" s="137"/>
      <c r="P1" s="137"/>
      <c r="Q1" s="137"/>
      <c r="R1" s="137"/>
      <c r="S1" s="137"/>
      <c r="T1" s="137"/>
      <c r="U1" s="137"/>
      <c r="V1" s="223">
        <f>SUMIF($C$6:$AQ$6,"E",$C$63:$AQ$63)</f>
        <v>22</v>
      </c>
      <c r="W1" s="229">
        <f>$V$67</f>
        <v>95.652173913043484</v>
      </c>
      <c r="X1" s="229"/>
      <c r="Y1" s="230" t="s">
        <v>317</v>
      </c>
      <c r="Z1" s="229" t="e">
        <f>#REF!</f>
        <v>#REF!</v>
      </c>
      <c r="AA1" s="222"/>
      <c r="AB1" s="222"/>
      <c r="AC1" s="137"/>
      <c r="AD1" s="137"/>
      <c r="AE1" s="137"/>
      <c r="AF1" s="137"/>
      <c r="AG1" s="137"/>
      <c r="AH1" s="137"/>
      <c r="AI1" s="137"/>
      <c r="AJ1" s="137"/>
      <c r="AK1" s="137"/>
      <c r="AL1" s="215"/>
      <c r="AM1" s="215"/>
      <c r="AN1" s="215"/>
      <c r="AO1" s="215"/>
      <c r="AP1" s="215"/>
      <c r="AQ1" s="215"/>
      <c r="AR1" s="215"/>
      <c r="AS1" s="215"/>
      <c r="AT1" s="215"/>
      <c r="AU1" s="215"/>
      <c r="AV1" s="215"/>
      <c r="AW1" s="215"/>
      <c r="AX1" s="215"/>
      <c r="AY1" s="215"/>
      <c r="AZ1" s="215"/>
      <c r="BA1" s="215"/>
      <c r="BB1" s="215"/>
      <c r="BC1" s="215"/>
    </row>
    <row r="2" spans="1:55" s="224" customFormat="1" ht="27" customHeight="1" x14ac:dyDescent="0.4">
      <c r="A2" s="225"/>
      <c r="B2" s="645"/>
      <c r="C2" s="646"/>
      <c r="D2" s="646"/>
      <c r="E2" s="469" t="s">
        <v>319</v>
      </c>
      <c r="F2" s="470">
        <f>100-($E$67)</f>
        <v>3.0434782608695627</v>
      </c>
      <c r="G2" s="469">
        <f>SUMIF($C$6:$AQ$6,"C",$C$62:$AQ$62)</f>
        <v>230</v>
      </c>
      <c r="H2" s="469" t="s">
        <v>320</v>
      </c>
      <c r="I2" s="469">
        <f>J2</f>
        <v>2</v>
      </c>
      <c r="J2" s="469">
        <f>SUMIF($C$6:$AQ$6,"N",$C$62:$AQ$62)</f>
        <v>2</v>
      </c>
      <c r="K2" s="469" t="s">
        <v>319</v>
      </c>
      <c r="L2" s="470">
        <f>100-($M$67)</f>
        <v>0</v>
      </c>
      <c r="M2" s="228" t="s">
        <v>321</v>
      </c>
      <c r="N2" s="264"/>
      <c r="O2" s="264"/>
      <c r="P2" s="264"/>
      <c r="Q2" s="264"/>
      <c r="R2" s="264"/>
      <c r="S2" s="264"/>
      <c r="T2" s="264"/>
      <c r="U2" s="264"/>
      <c r="V2" s="227"/>
      <c r="W2" s="223">
        <f>SUMIF($C$6:$AQ$6,"E",$C$62:$AQ$62)</f>
        <v>23</v>
      </c>
      <c r="X2" s="223" t="s">
        <v>319</v>
      </c>
      <c r="Y2" s="223" t="s">
        <v>319</v>
      </c>
      <c r="Z2" s="226" t="e">
        <f>100-(#REF!)</f>
        <v>#REF!</v>
      </c>
      <c r="AA2" s="647"/>
      <c r="AB2" s="647"/>
      <c r="AC2" s="264"/>
      <c r="AD2" s="264"/>
      <c r="AE2" s="264"/>
      <c r="AF2" s="264"/>
      <c r="AG2" s="264"/>
      <c r="AH2" s="264"/>
      <c r="AI2" s="264"/>
      <c r="AJ2" s="264"/>
      <c r="AK2" s="264"/>
      <c r="AL2" s="225"/>
      <c r="AM2" s="225"/>
      <c r="AN2" s="225"/>
      <c r="AO2" s="225"/>
      <c r="AP2" s="225"/>
      <c r="AQ2" s="225"/>
      <c r="AR2" s="225"/>
      <c r="AS2" s="225"/>
      <c r="AT2" s="225"/>
      <c r="AU2" s="225"/>
      <c r="AV2" s="225"/>
      <c r="AW2" s="225"/>
      <c r="AX2" s="225"/>
      <c r="AY2" s="225"/>
      <c r="AZ2" s="225"/>
      <c r="BA2" s="225"/>
      <c r="BB2" s="225"/>
      <c r="BC2" s="225"/>
    </row>
    <row r="3" spans="1:55" s="214" customFormat="1" ht="7" customHeight="1" x14ac:dyDescent="0.25">
      <c r="A3" s="215"/>
      <c r="B3" s="644"/>
      <c r="C3" s="269"/>
      <c r="D3" s="269"/>
      <c r="E3" s="466"/>
      <c r="F3" s="466"/>
      <c r="G3" s="469" t="s">
        <v>7</v>
      </c>
      <c r="H3" s="469" t="str">
        <f>X2</f>
        <v>Remaining Target</v>
      </c>
      <c r="I3" s="466"/>
      <c r="J3" s="466"/>
      <c r="K3" s="466"/>
      <c r="L3" s="466"/>
      <c r="M3" s="137"/>
      <c r="N3" s="137"/>
      <c r="O3" s="137"/>
      <c r="P3" s="137"/>
      <c r="Q3" s="137"/>
      <c r="R3" s="137"/>
      <c r="S3" s="137"/>
      <c r="T3" s="137"/>
      <c r="U3" s="137"/>
      <c r="V3" s="222"/>
      <c r="W3" s="222"/>
      <c r="X3" s="222"/>
      <c r="Y3" s="222"/>
      <c r="Z3" s="222"/>
      <c r="AA3" s="222"/>
      <c r="AB3" s="222"/>
      <c r="AC3" s="137"/>
      <c r="AD3" s="137"/>
      <c r="AE3" s="137"/>
      <c r="AF3" s="137"/>
      <c r="AG3" s="137"/>
      <c r="AH3" s="137"/>
      <c r="AI3" s="137"/>
      <c r="AJ3" s="137"/>
      <c r="AK3" s="137"/>
      <c r="AL3" s="215"/>
      <c r="AM3" s="215"/>
      <c r="AN3" s="215"/>
      <c r="AO3" s="215"/>
      <c r="AP3" s="215"/>
      <c r="AQ3" s="215"/>
      <c r="AR3" s="215"/>
      <c r="AS3" s="215"/>
      <c r="AT3" s="215"/>
      <c r="AU3" s="215"/>
      <c r="AV3" s="215"/>
      <c r="AW3" s="215"/>
      <c r="AX3" s="215"/>
      <c r="AY3" s="215"/>
      <c r="AZ3" s="215"/>
      <c r="BA3" s="215"/>
      <c r="BB3" s="215"/>
      <c r="BC3" s="215"/>
    </row>
    <row r="4" spans="1:55" s="217" customFormat="1" ht="15.5" x14ac:dyDescent="0.35">
      <c r="A4" s="216"/>
      <c r="B4" s="216"/>
      <c r="C4" s="219" t="s">
        <v>322</v>
      </c>
      <c r="D4" s="220"/>
      <c r="E4" s="221"/>
      <c r="F4" s="221"/>
      <c r="G4" s="221"/>
      <c r="H4" s="221"/>
      <c r="I4" s="221"/>
      <c r="J4" s="221"/>
      <c r="K4" s="221"/>
      <c r="L4" s="221"/>
      <c r="M4" s="221"/>
      <c r="N4" s="221"/>
      <c r="O4" s="221"/>
      <c r="P4" s="221"/>
      <c r="Q4" s="221"/>
      <c r="R4" s="219" t="s">
        <v>324</v>
      </c>
      <c r="S4" s="221"/>
      <c r="T4" s="220"/>
      <c r="U4" s="220"/>
      <c r="V4" s="221"/>
      <c r="W4" s="221"/>
      <c r="X4" s="221"/>
      <c r="Y4" s="221"/>
      <c r="Z4" s="221"/>
      <c r="AA4" s="221"/>
      <c r="AB4" s="221"/>
      <c r="AC4" s="221"/>
      <c r="AD4" s="219" t="s">
        <v>325</v>
      </c>
      <c r="AE4" s="221"/>
      <c r="AF4" s="221"/>
      <c r="AG4" s="221"/>
      <c r="AH4" s="221"/>
      <c r="AI4" s="221"/>
      <c r="AJ4" s="221"/>
      <c r="AK4" s="221"/>
      <c r="AL4" s="216"/>
      <c r="AM4" s="216"/>
      <c r="AN4" s="216"/>
      <c r="AO4" s="216"/>
      <c r="AP4" s="216"/>
      <c r="AQ4" s="216"/>
      <c r="AR4" s="218"/>
      <c r="AS4" s="218"/>
      <c r="AT4" s="216"/>
      <c r="AU4" s="216"/>
      <c r="AV4" s="216"/>
      <c r="AW4" s="216"/>
      <c r="AX4" s="216"/>
      <c r="AY4" s="216"/>
      <c r="AZ4" s="216"/>
      <c r="BA4" s="216"/>
      <c r="BB4" s="216"/>
      <c r="BC4" s="216"/>
    </row>
    <row r="5" spans="1:55" s="214" customFormat="1" ht="16" thickBot="1" x14ac:dyDescent="0.4">
      <c r="A5" s="216"/>
      <c r="B5" s="216"/>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16"/>
      <c r="AM5" s="216"/>
      <c r="AN5" s="216"/>
      <c r="AO5" s="216"/>
      <c r="AP5" s="216"/>
      <c r="AQ5" s="216"/>
      <c r="AR5" s="216"/>
      <c r="AS5" s="216"/>
      <c r="AT5" s="215"/>
      <c r="AU5" s="215"/>
      <c r="AV5" s="215"/>
      <c r="AW5" s="215"/>
      <c r="AX5" s="215"/>
      <c r="AY5" s="215"/>
      <c r="AZ5" s="215"/>
      <c r="BA5" s="215"/>
      <c r="BB5" s="215"/>
      <c r="BC5" s="215"/>
    </row>
    <row r="6" spans="1:55" s="207" customFormat="1" ht="20.25" customHeight="1" thickBot="1" x14ac:dyDescent="0.4">
      <c r="A6" s="213" t="s">
        <v>326</v>
      </c>
      <c r="B6" s="212"/>
      <c r="C6" s="211" t="s">
        <v>329</v>
      </c>
      <c r="D6" s="211" t="s">
        <v>329</v>
      </c>
      <c r="E6" s="211" t="s">
        <v>329</v>
      </c>
      <c r="F6" s="211" t="s">
        <v>329</v>
      </c>
      <c r="G6" s="211" t="s">
        <v>328</v>
      </c>
      <c r="H6" s="211" t="s">
        <v>329</v>
      </c>
      <c r="I6" s="211" t="s">
        <v>329</v>
      </c>
      <c r="J6" s="211" t="s">
        <v>329</v>
      </c>
      <c r="K6" s="211" t="s">
        <v>329</v>
      </c>
      <c r="L6" s="211" t="s">
        <v>329</v>
      </c>
      <c r="M6" s="211" t="s">
        <v>329</v>
      </c>
      <c r="N6" s="211" t="s">
        <v>329</v>
      </c>
      <c r="O6" s="211" t="s">
        <v>329</v>
      </c>
      <c r="P6" s="211" t="s">
        <v>329</v>
      </c>
      <c r="Q6" s="211" t="s">
        <v>329</v>
      </c>
      <c r="R6" s="211" t="s">
        <v>329</v>
      </c>
      <c r="S6" s="211" t="s">
        <v>329</v>
      </c>
      <c r="T6" s="211" t="s">
        <v>329</v>
      </c>
      <c r="U6" s="211" t="s">
        <v>329</v>
      </c>
      <c r="V6" s="211" t="s">
        <v>329</v>
      </c>
      <c r="W6" s="211" t="s">
        <v>329</v>
      </c>
      <c r="X6" s="211" t="s">
        <v>329</v>
      </c>
      <c r="Y6" s="211" t="s">
        <v>329</v>
      </c>
      <c r="Z6" s="211" t="s">
        <v>329</v>
      </c>
      <c r="AA6" s="211" t="s">
        <v>329</v>
      </c>
      <c r="AB6" s="211" t="s">
        <v>329</v>
      </c>
      <c r="AC6" s="211" t="s">
        <v>329</v>
      </c>
      <c r="AD6" s="211" t="s">
        <v>329</v>
      </c>
      <c r="AE6" s="211" t="s">
        <v>329</v>
      </c>
      <c r="AF6" s="211" t="s">
        <v>329</v>
      </c>
      <c r="AG6" s="211" t="s">
        <v>329</v>
      </c>
      <c r="AH6" s="211" t="s">
        <v>327</v>
      </c>
      <c r="AI6" s="211" t="s">
        <v>327</v>
      </c>
      <c r="AJ6" s="211" t="s">
        <v>327</v>
      </c>
      <c r="AK6" s="211" t="s">
        <v>329</v>
      </c>
      <c r="AL6" s="211" t="s">
        <v>327</v>
      </c>
      <c r="AM6" s="211" t="s">
        <v>329</v>
      </c>
      <c r="AN6" s="211" t="s">
        <v>327</v>
      </c>
      <c r="AO6" s="211" t="s">
        <v>327</v>
      </c>
      <c r="AP6" s="211" t="s">
        <v>327</v>
      </c>
      <c r="AQ6" s="210" t="s">
        <v>329</v>
      </c>
      <c r="AR6" s="209"/>
      <c r="AS6" s="208"/>
      <c r="AT6" s="183"/>
      <c r="AU6" s="183"/>
      <c r="AV6" s="183"/>
      <c r="AW6" s="183"/>
      <c r="AX6" s="183"/>
      <c r="AY6" s="183"/>
      <c r="AZ6" s="183"/>
      <c r="BA6" s="183"/>
      <c r="BB6" s="183"/>
    </row>
    <row r="7" spans="1:55" s="199" customFormat="1" ht="336.75" customHeight="1" thickBot="1" x14ac:dyDescent="0.4">
      <c r="A7" s="770" t="s">
        <v>330</v>
      </c>
      <c r="B7" s="771"/>
      <c r="C7" s="492" t="s">
        <v>333</v>
      </c>
      <c r="D7" s="256" t="s">
        <v>342</v>
      </c>
      <c r="E7" s="256" t="s">
        <v>347</v>
      </c>
      <c r="F7" s="256" t="s">
        <v>348</v>
      </c>
      <c r="G7" s="256" t="s">
        <v>349</v>
      </c>
      <c r="H7" s="257" t="s">
        <v>350</v>
      </c>
      <c r="I7" s="256" t="s">
        <v>351</v>
      </c>
      <c r="J7" s="256" t="s">
        <v>352</v>
      </c>
      <c r="K7" s="256" t="s">
        <v>353</v>
      </c>
      <c r="L7" s="256" t="s">
        <v>354</v>
      </c>
      <c r="M7" s="256" t="s">
        <v>355</v>
      </c>
      <c r="N7" s="256" t="s">
        <v>356</v>
      </c>
      <c r="O7" s="493" t="s">
        <v>357</v>
      </c>
      <c r="P7" s="256" t="s">
        <v>358</v>
      </c>
      <c r="Q7" s="256" t="s">
        <v>359</v>
      </c>
      <c r="R7" s="256" t="s">
        <v>361</v>
      </c>
      <c r="S7" s="256" t="s">
        <v>362</v>
      </c>
      <c r="T7" s="256" t="s">
        <v>363</v>
      </c>
      <c r="U7" s="258" t="s">
        <v>752</v>
      </c>
      <c r="V7" s="256" t="s">
        <v>367</v>
      </c>
      <c r="W7" s="256" t="s">
        <v>369</v>
      </c>
      <c r="X7" s="256" t="s">
        <v>370</v>
      </c>
      <c r="Y7" s="256" t="s">
        <v>753</v>
      </c>
      <c r="Z7" s="256" t="s">
        <v>373</v>
      </c>
      <c r="AA7" s="256" t="s">
        <v>374</v>
      </c>
      <c r="AB7" s="256" t="s">
        <v>754</v>
      </c>
      <c r="AC7" s="256" t="s">
        <v>755</v>
      </c>
      <c r="AD7" s="256" t="s">
        <v>377</v>
      </c>
      <c r="AE7" s="256" t="s">
        <v>378</v>
      </c>
      <c r="AF7" s="256" t="s">
        <v>379</v>
      </c>
      <c r="AG7" s="258" t="s">
        <v>380</v>
      </c>
      <c r="AH7" s="258" t="s">
        <v>664</v>
      </c>
      <c r="AI7" s="258" t="s">
        <v>665</v>
      </c>
      <c r="AJ7" s="258" t="s">
        <v>666</v>
      </c>
      <c r="AK7" s="258" t="s">
        <v>667</v>
      </c>
      <c r="AL7" s="258" t="s">
        <v>668</v>
      </c>
      <c r="AM7" s="258" t="s">
        <v>669</v>
      </c>
      <c r="AN7" s="258" t="s">
        <v>670</v>
      </c>
      <c r="AO7" s="258" t="s">
        <v>671</v>
      </c>
      <c r="AP7" s="258" t="s">
        <v>672</v>
      </c>
      <c r="AQ7" s="258" t="s">
        <v>673</v>
      </c>
      <c r="AR7" s="202" t="s">
        <v>381</v>
      </c>
      <c r="AS7" s="201" t="s">
        <v>382</v>
      </c>
      <c r="AT7" s="200"/>
      <c r="AU7" s="200"/>
      <c r="AV7" s="200"/>
      <c r="AW7" s="200"/>
      <c r="AX7" s="200"/>
      <c r="AY7" s="200"/>
      <c r="AZ7" s="200"/>
      <c r="BA7" s="200"/>
      <c r="BB7" s="200"/>
      <c r="BC7" s="200"/>
    </row>
    <row r="8" spans="1:55" ht="21" customHeight="1" x14ac:dyDescent="0.35">
      <c r="A8" s="763" t="s">
        <v>383</v>
      </c>
      <c r="B8" s="764"/>
      <c r="C8" s="198" t="s">
        <v>384</v>
      </c>
      <c r="D8" s="198" t="s">
        <v>384</v>
      </c>
      <c r="E8" s="198" t="s">
        <v>384</v>
      </c>
      <c r="F8" s="198" t="s">
        <v>384</v>
      </c>
      <c r="G8" s="198" t="s">
        <v>384</v>
      </c>
      <c r="H8" s="198" t="s">
        <v>384</v>
      </c>
      <c r="I8" s="198" t="s">
        <v>384</v>
      </c>
      <c r="J8" s="198" t="s">
        <v>384</v>
      </c>
      <c r="K8" s="198" t="s">
        <v>384</v>
      </c>
      <c r="L8" s="198" t="s">
        <v>384</v>
      </c>
      <c r="M8" s="198" t="s">
        <v>384</v>
      </c>
      <c r="N8" s="198" t="s">
        <v>384</v>
      </c>
      <c r="O8" s="198" t="s">
        <v>384</v>
      </c>
      <c r="P8" s="198" t="s">
        <v>384</v>
      </c>
      <c r="Q8" s="198" t="s">
        <v>384</v>
      </c>
      <c r="R8" s="198" t="s">
        <v>384</v>
      </c>
      <c r="S8" s="198" t="s">
        <v>384</v>
      </c>
      <c r="T8" s="198" t="s">
        <v>384</v>
      </c>
      <c r="U8" s="198" t="s">
        <v>384</v>
      </c>
      <c r="V8" s="198" t="s">
        <v>384</v>
      </c>
      <c r="W8" s="198" t="s">
        <v>384</v>
      </c>
      <c r="X8" s="198" t="s">
        <v>384</v>
      </c>
      <c r="Y8" s="198" t="s">
        <v>384</v>
      </c>
      <c r="Z8" s="198" t="s">
        <v>384</v>
      </c>
      <c r="AA8" s="198" t="s">
        <v>384</v>
      </c>
      <c r="AB8" s="198" t="s">
        <v>384</v>
      </c>
      <c r="AC8" s="198" t="s">
        <v>384</v>
      </c>
      <c r="AD8" s="198" t="s">
        <v>384</v>
      </c>
      <c r="AE8" s="198" t="s">
        <v>384</v>
      </c>
      <c r="AF8" s="198" t="s">
        <v>384</v>
      </c>
      <c r="AG8" s="198" t="s">
        <v>384</v>
      </c>
      <c r="AH8" s="198">
        <v>1</v>
      </c>
      <c r="AI8" s="198">
        <v>1</v>
      </c>
      <c r="AJ8" s="198" t="s">
        <v>384</v>
      </c>
      <c r="AK8" s="198" t="s">
        <v>384</v>
      </c>
      <c r="AL8" s="198" t="s">
        <v>384</v>
      </c>
      <c r="AM8" s="198" t="s">
        <v>384</v>
      </c>
      <c r="AN8" s="198" t="s">
        <v>384</v>
      </c>
      <c r="AO8" s="198" t="s">
        <v>384</v>
      </c>
      <c r="AP8" s="198" t="s">
        <v>384</v>
      </c>
      <c r="AQ8" s="198" t="s">
        <v>384</v>
      </c>
      <c r="AR8" s="197">
        <f t="shared" ref="AR8:AR39" si="0">SUM(C8:AQ8)</f>
        <v>2</v>
      </c>
      <c r="AS8" s="192">
        <f t="shared" ref="AS8:AS39" si="1">IF(AR8=0," ",(AR8/COUNT(C8:AQ8)))</f>
        <v>1</v>
      </c>
      <c r="AT8" s="137"/>
      <c r="AU8" s="137"/>
      <c r="AV8" s="137"/>
      <c r="AW8" s="137"/>
      <c r="AX8" s="137"/>
      <c r="AY8" s="137"/>
      <c r="AZ8" s="137"/>
      <c r="BA8" s="137"/>
      <c r="BB8" s="137"/>
      <c r="BC8" s="137"/>
    </row>
    <row r="9" spans="1:55" ht="21" customHeight="1" x14ac:dyDescent="0.35">
      <c r="A9" s="763" t="s">
        <v>385</v>
      </c>
      <c r="B9" s="764"/>
      <c r="C9" s="196" t="s">
        <v>384</v>
      </c>
      <c r="D9" s="196" t="s">
        <v>384</v>
      </c>
      <c r="E9" s="196">
        <v>1</v>
      </c>
      <c r="F9" s="196">
        <v>1</v>
      </c>
      <c r="G9" s="196">
        <v>1</v>
      </c>
      <c r="H9" s="196">
        <v>0</v>
      </c>
      <c r="I9" s="196" t="s">
        <v>384</v>
      </c>
      <c r="J9" s="196">
        <v>1</v>
      </c>
      <c r="K9" s="196">
        <v>1</v>
      </c>
      <c r="L9" s="196" t="s">
        <v>384</v>
      </c>
      <c r="M9" s="196" t="s">
        <v>384</v>
      </c>
      <c r="N9" s="196" t="s">
        <v>384</v>
      </c>
      <c r="O9" s="196" t="s">
        <v>384</v>
      </c>
      <c r="P9" s="196" t="s">
        <v>384</v>
      </c>
      <c r="Q9" s="196" t="s">
        <v>384</v>
      </c>
      <c r="R9" s="196" t="s">
        <v>384</v>
      </c>
      <c r="S9" s="196" t="s">
        <v>384</v>
      </c>
      <c r="T9" s="196" t="s">
        <v>384</v>
      </c>
      <c r="U9" s="196" t="s">
        <v>384</v>
      </c>
      <c r="V9" s="196" t="s">
        <v>384</v>
      </c>
      <c r="W9" s="196" t="s">
        <v>384</v>
      </c>
      <c r="X9" s="196" t="s">
        <v>384</v>
      </c>
      <c r="Y9" s="196" t="s">
        <v>384</v>
      </c>
      <c r="Z9" s="196" t="s">
        <v>384</v>
      </c>
      <c r="AA9" s="196" t="s">
        <v>384</v>
      </c>
      <c r="AB9" s="196" t="s">
        <v>384</v>
      </c>
      <c r="AC9" s="196" t="s">
        <v>384</v>
      </c>
      <c r="AD9" s="196" t="s">
        <v>384</v>
      </c>
      <c r="AE9" s="196" t="s">
        <v>384</v>
      </c>
      <c r="AF9" s="196" t="s">
        <v>384</v>
      </c>
      <c r="AG9" s="198" t="s">
        <v>384</v>
      </c>
      <c r="AH9" s="198" t="s">
        <v>384</v>
      </c>
      <c r="AI9" s="198" t="s">
        <v>384</v>
      </c>
      <c r="AJ9" s="198" t="s">
        <v>384</v>
      </c>
      <c r="AK9" s="198" t="s">
        <v>384</v>
      </c>
      <c r="AL9" s="198" t="s">
        <v>384</v>
      </c>
      <c r="AM9" s="198" t="s">
        <v>384</v>
      </c>
      <c r="AN9" s="198" t="s">
        <v>384</v>
      </c>
      <c r="AO9" s="198" t="s">
        <v>384</v>
      </c>
      <c r="AP9" s="196" t="s">
        <v>384</v>
      </c>
      <c r="AQ9" s="196" t="s">
        <v>384</v>
      </c>
      <c r="AR9" s="197">
        <f t="shared" si="0"/>
        <v>5</v>
      </c>
      <c r="AS9" s="192">
        <f t="shared" si="1"/>
        <v>0.83333333333333337</v>
      </c>
      <c r="AT9" s="137"/>
      <c r="AU9" s="137"/>
      <c r="AV9" s="137"/>
      <c r="AW9" s="137"/>
      <c r="AX9" s="137"/>
      <c r="AY9" s="137"/>
      <c r="AZ9" s="137"/>
      <c r="BA9" s="137"/>
      <c r="BB9" s="137"/>
      <c r="BC9" s="137"/>
    </row>
    <row r="10" spans="1:55" ht="21" customHeight="1" x14ac:dyDescent="0.35">
      <c r="A10" s="763" t="s">
        <v>386</v>
      </c>
      <c r="B10" s="764"/>
      <c r="C10" s="196" t="s">
        <v>384</v>
      </c>
      <c r="D10" s="196" t="s">
        <v>384</v>
      </c>
      <c r="E10" s="196">
        <v>1</v>
      </c>
      <c r="F10" s="196">
        <v>1</v>
      </c>
      <c r="G10" s="196">
        <v>1</v>
      </c>
      <c r="H10" s="196">
        <v>0</v>
      </c>
      <c r="I10" s="196" t="s">
        <v>384</v>
      </c>
      <c r="J10" s="196">
        <v>1</v>
      </c>
      <c r="K10" s="196">
        <v>1</v>
      </c>
      <c r="L10" s="196">
        <v>1</v>
      </c>
      <c r="M10" s="196">
        <v>1</v>
      </c>
      <c r="N10" s="196" t="s">
        <v>384</v>
      </c>
      <c r="O10" s="196" t="s">
        <v>384</v>
      </c>
      <c r="P10" s="196" t="s">
        <v>384</v>
      </c>
      <c r="Q10" s="196" t="s">
        <v>384</v>
      </c>
      <c r="R10" s="196" t="s">
        <v>384</v>
      </c>
      <c r="S10" s="196" t="s">
        <v>384</v>
      </c>
      <c r="T10" s="196" t="s">
        <v>384</v>
      </c>
      <c r="U10" s="196">
        <v>1</v>
      </c>
      <c r="V10" s="196" t="s">
        <v>384</v>
      </c>
      <c r="W10" s="196" t="s">
        <v>384</v>
      </c>
      <c r="X10" s="196" t="s">
        <v>384</v>
      </c>
      <c r="Y10" s="196">
        <v>1</v>
      </c>
      <c r="Z10" s="196" t="s">
        <v>384</v>
      </c>
      <c r="AA10" s="196">
        <v>1</v>
      </c>
      <c r="AB10" s="196">
        <v>1</v>
      </c>
      <c r="AC10" s="196">
        <v>1</v>
      </c>
      <c r="AD10" s="196" t="s">
        <v>384</v>
      </c>
      <c r="AE10" s="196">
        <v>1</v>
      </c>
      <c r="AF10" s="196" t="s">
        <v>384</v>
      </c>
      <c r="AG10" s="198" t="s">
        <v>384</v>
      </c>
      <c r="AH10" s="198" t="s">
        <v>384</v>
      </c>
      <c r="AI10" s="198" t="s">
        <v>384</v>
      </c>
      <c r="AJ10" s="198" t="s">
        <v>384</v>
      </c>
      <c r="AK10" s="198" t="s">
        <v>384</v>
      </c>
      <c r="AL10" s="198" t="s">
        <v>384</v>
      </c>
      <c r="AM10" s="198" t="s">
        <v>384</v>
      </c>
      <c r="AN10" s="198" t="s">
        <v>384</v>
      </c>
      <c r="AO10" s="198" t="s">
        <v>384</v>
      </c>
      <c r="AP10" s="196" t="s">
        <v>384</v>
      </c>
      <c r="AQ10" s="196">
        <v>1</v>
      </c>
      <c r="AR10" s="197">
        <f t="shared" si="0"/>
        <v>14</v>
      </c>
      <c r="AS10" s="192">
        <f t="shared" si="1"/>
        <v>0.93333333333333335</v>
      </c>
      <c r="AT10" s="137"/>
      <c r="AU10" s="137"/>
      <c r="AV10" s="137"/>
      <c r="AW10" s="137"/>
      <c r="AX10" s="137"/>
      <c r="AY10" s="137"/>
      <c r="AZ10" s="137"/>
      <c r="BA10" s="137"/>
      <c r="BB10" s="137"/>
      <c r="BC10" s="137"/>
    </row>
    <row r="11" spans="1:55" ht="21" customHeight="1" x14ac:dyDescent="0.35">
      <c r="A11" s="763" t="s">
        <v>387</v>
      </c>
      <c r="B11" s="764"/>
      <c r="C11" s="196" t="s">
        <v>384</v>
      </c>
      <c r="D11" s="196">
        <v>0</v>
      </c>
      <c r="E11" s="196">
        <v>1</v>
      </c>
      <c r="F11" s="196">
        <v>1</v>
      </c>
      <c r="G11" s="196">
        <v>1</v>
      </c>
      <c r="H11" s="196" t="s">
        <v>384</v>
      </c>
      <c r="I11" s="196">
        <v>1</v>
      </c>
      <c r="J11" s="196">
        <v>1</v>
      </c>
      <c r="K11" s="196">
        <v>1</v>
      </c>
      <c r="L11" s="196">
        <v>1</v>
      </c>
      <c r="M11" s="196">
        <v>1</v>
      </c>
      <c r="N11" s="196" t="s">
        <v>384</v>
      </c>
      <c r="O11" s="196" t="s">
        <v>384</v>
      </c>
      <c r="P11" s="196" t="s">
        <v>384</v>
      </c>
      <c r="Q11" s="196" t="s">
        <v>384</v>
      </c>
      <c r="R11" s="196" t="s">
        <v>384</v>
      </c>
      <c r="S11" s="196" t="s">
        <v>384</v>
      </c>
      <c r="T11" s="196">
        <v>1</v>
      </c>
      <c r="U11" s="196">
        <v>1</v>
      </c>
      <c r="V11" s="196" t="s">
        <v>384</v>
      </c>
      <c r="W11" s="196" t="s">
        <v>384</v>
      </c>
      <c r="X11" s="196" t="s">
        <v>384</v>
      </c>
      <c r="Y11" s="196">
        <v>1</v>
      </c>
      <c r="Z11" s="196">
        <v>1</v>
      </c>
      <c r="AA11" s="196" t="s">
        <v>384</v>
      </c>
      <c r="AB11" s="196" t="s">
        <v>384</v>
      </c>
      <c r="AC11" s="196" t="s">
        <v>384</v>
      </c>
      <c r="AD11" s="196" t="s">
        <v>384</v>
      </c>
      <c r="AE11" s="196" t="s">
        <v>384</v>
      </c>
      <c r="AF11" s="196" t="s">
        <v>384</v>
      </c>
      <c r="AG11" s="198" t="s">
        <v>384</v>
      </c>
      <c r="AH11" s="198" t="s">
        <v>384</v>
      </c>
      <c r="AI11" s="198" t="s">
        <v>384</v>
      </c>
      <c r="AJ11" s="198" t="s">
        <v>384</v>
      </c>
      <c r="AK11" s="198" t="s">
        <v>384</v>
      </c>
      <c r="AL11" s="198" t="s">
        <v>384</v>
      </c>
      <c r="AM11" s="198" t="s">
        <v>384</v>
      </c>
      <c r="AN11" s="198" t="s">
        <v>384</v>
      </c>
      <c r="AO11" s="198" t="s">
        <v>384</v>
      </c>
      <c r="AP11" s="196" t="s">
        <v>384</v>
      </c>
      <c r="AQ11" s="196" t="s">
        <v>384</v>
      </c>
      <c r="AR11" s="197">
        <f t="shared" si="0"/>
        <v>12</v>
      </c>
      <c r="AS11" s="192">
        <f t="shared" si="1"/>
        <v>0.92307692307692313</v>
      </c>
      <c r="AT11" s="137"/>
      <c r="AU11" s="137"/>
      <c r="AV11" s="137"/>
      <c r="AW11" s="137"/>
      <c r="AX11" s="137"/>
      <c r="AY11" s="137"/>
      <c r="AZ11" s="137"/>
      <c r="BA11" s="137"/>
      <c r="BB11" s="137"/>
      <c r="BC11" s="137"/>
    </row>
    <row r="12" spans="1:55" ht="21" customHeight="1" x14ac:dyDescent="0.35">
      <c r="A12" s="763" t="s">
        <v>388</v>
      </c>
      <c r="B12" s="764"/>
      <c r="C12" s="196" t="s">
        <v>384</v>
      </c>
      <c r="D12" s="196">
        <v>1</v>
      </c>
      <c r="E12" s="196">
        <v>1</v>
      </c>
      <c r="F12" s="196">
        <v>1</v>
      </c>
      <c r="G12" s="196">
        <v>1</v>
      </c>
      <c r="H12" s="196" t="s">
        <v>384</v>
      </c>
      <c r="I12" s="196">
        <v>1</v>
      </c>
      <c r="J12" s="196">
        <v>1</v>
      </c>
      <c r="K12" s="196">
        <v>1</v>
      </c>
      <c r="L12" s="196">
        <v>1</v>
      </c>
      <c r="M12" s="196">
        <v>1</v>
      </c>
      <c r="N12" s="196" t="s">
        <v>384</v>
      </c>
      <c r="O12" s="196" t="s">
        <v>384</v>
      </c>
      <c r="P12" s="196" t="s">
        <v>384</v>
      </c>
      <c r="Q12" s="196" t="s">
        <v>384</v>
      </c>
      <c r="R12" s="196" t="s">
        <v>384</v>
      </c>
      <c r="S12" s="196" t="s">
        <v>384</v>
      </c>
      <c r="T12" s="196">
        <v>1</v>
      </c>
      <c r="U12" s="196">
        <v>1</v>
      </c>
      <c r="V12" s="196" t="s">
        <v>384</v>
      </c>
      <c r="W12" s="196" t="s">
        <v>384</v>
      </c>
      <c r="X12" s="196" t="s">
        <v>384</v>
      </c>
      <c r="Y12" s="196">
        <v>1</v>
      </c>
      <c r="Z12" s="196">
        <v>1</v>
      </c>
      <c r="AA12" s="196" t="s">
        <v>384</v>
      </c>
      <c r="AB12" s="196" t="s">
        <v>384</v>
      </c>
      <c r="AC12" s="196" t="s">
        <v>384</v>
      </c>
      <c r="AD12" s="196" t="s">
        <v>384</v>
      </c>
      <c r="AE12" s="196" t="s">
        <v>384</v>
      </c>
      <c r="AF12" s="196" t="s">
        <v>384</v>
      </c>
      <c r="AG12" s="198" t="s">
        <v>384</v>
      </c>
      <c r="AH12" s="198" t="s">
        <v>384</v>
      </c>
      <c r="AI12" s="198" t="s">
        <v>384</v>
      </c>
      <c r="AJ12" s="198" t="s">
        <v>384</v>
      </c>
      <c r="AK12" s="198" t="s">
        <v>384</v>
      </c>
      <c r="AL12" s="198" t="s">
        <v>384</v>
      </c>
      <c r="AM12" s="198" t="s">
        <v>384</v>
      </c>
      <c r="AN12" s="198" t="s">
        <v>384</v>
      </c>
      <c r="AO12" s="198" t="s">
        <v>384</v>
      </c>
      <c r="AP12" s="196" t="s">
        <v>384</v>
      </c>
      <c r="AQ12" s="196" t="s">
        <v>384</v>
      </c>
      <c r="AR12" s="197">
        <f t="shared" si="0"/>
        <v>13</v>
      </c>
      <c r="AS12" s="192">
        <f t="shared" si="1"/>
        <v>1</v>
      </c>
      <c r="AT12" s="137"/>
      <c r="AU12" s="137"/>
      <c r="AV12" s="137"/>
      <c r="AW12" s="137"/>
      <c r="AX12" s="137"/>
      <c r="AY12" s="137"/>
      <c r="AZ12" s="137"/>
      <c r="BA12" s="137"/>
      <c r="BB12" s="137"/>
      <c r="BC12" s="137"/>
    </row>
    <row r="13" spans="1:55" ht="21" customHeight="1" x14ac:dyDescent="0.35">
      <c r="A13" s="763" t="s">
        <v>389</v>
      </c>
      <c r="B13" s="764"/>
      <c r="C13" s="196" t="s">
        <v>384</v>
      </c>
      <c r="D13" s="196" t="s">
        <v>384</v>
      </c>
      <c r="E13" s="196" t="s">
        <v>384</v>
      </c>
      <c r="F13" s="196" t="s">
        <v>384</v>
      </c>
      <c r="G13" s="196" t="s">
        <v>384</v>
      </c>
      <c r="H13" s="196" t="s">
        <v>384</v>
      </c>
      <c r="I13" s="196" t="s">
        <v>384</v>
      </c>
      <c r="J13" s="196" t="s">
        <v>384</v>
      </c>
      <c r="K13" s="196" t="s">
        <v>384</v>
      </c>
      <c r="L13" s="196" t="s">
        <v>384</v>
      </c>
      <c r="M13" s="196" t="s">
        <v>384</v>
      </c>
      <c r="N13" s="196" t="s">
        <v>384</v>
      </c>
      <c r="O13" s="196" t="s">
        <v>384</v>
      </c>
      <c r="P13" s="196" t="s">
        <v>384</v>
      </c>
      <c r="Q13" s="196" t="s">
        <v>384</v>
      </c>
      <c r="R13" s="196" t="s">
        <v>384</v>
      </c>
      <c r="S13" s="196" t="s">
        <v>384</v>
      </c>
      <c r="T13" s="196" t="s">
        <v>384</v>
      </c>
      <c r="U13" s="196" t="s">
        <v>384</v>
      </c>
      <c r="V13" s="196" t="s">
        <v>384</v>
      </c>
      <c r="W13" s="196" t="s">
        <v>384</v>
      </c>
      <c r="X13" s="196" t="s">
        <v>384</v>
      </c>
      <c r="Y13" s="196" t="s">
        <v>384</v>
      </c>
      <c r="Z13" s="196" t="s">
        <v>384</v>
      </c>
      <c r="AA13" s="196" t="s">
        <v>384</v>
      </c>
      <c r="AB13" s="196" t="s">
        <v>384</v>
      </c>
      <c r="AC13" s="196" t="s">
        <v>384</v>
      </c>
      <c r="AD13" s="196" t="s">
        <v>384</v>
      </c>
      <c r="AE13" s="196" t="s">
        <v>384</v>
      </c>
      <c r="AF13" s="196" t="s">
        <v>384</v>
      </c>
      <c r="AG13" s="198" t="s">
        <v>384</v>
      </c>
      <c r="AH13" s="198" t="s">
        <v>384</v>
      </c>
      <c r="AI13" s="198" t="s">
        <v>384</v>
      </c>
      <c r="AJ13" s="198" t="s">
        <v>384</v>
      </c>
      <c r="AK13" s="198" t="s">
        <v>384</v>
      </c>
      <c r="AL13" s="198" t="s">
        <v>384</v>
      </c>
      <c r="AM13" s="198" t="s">
        <v>384</v>
      </c>
      <c r="AN13" s="198" t="s">
        <v>384</v>
      </c>
      <c r="AO13" s="198" t="s">
        <v>384</v>
      </c>
      <c r="AP13" s="196" t="s">
        <v>384</v>
      </c>
      <c r="AQ13" s="196" t="s">
        <v>384</v>
      </c>
      <c r="AR13" s="197">
        <f t="shared" si="0"/>
        <v>0</v>
      </c>
      <c r="AS13" s="192" t="str">
        <f t="shared" si="1"/>
        <v xml:space="preserve"> </v>
      </c>
      <c r="AT13" s="137"/>
      <c r="AU13" s="137"/>
      <c r="AV13" s="137"/>
      <c r="AW13" s="137"/>
      <c r="AX13" s="137"/>
      <c r="AY13" s="137"/>
      <c r="AZ13" s="137"/>
      <c r="BA13" s="137"/>
      <c r="BB13" s="137"/>
      <c r="BC13" s="137"/>
    </row>
    <row r="14" spans="1:55" ht="21" customHeight="1" x14ac:dyDescent="0.35">
      <c r="A14" s="763" t="s">
        <v>390</v>
      </c>
      <c r="B14" s="764"/>
      <c r="C14" s="196" t="s">
        <v>384</v>
      </c>
      <c r="D14" s="196">
        <v>1</v>
      </c>
      <c r="E14" s="196">
        <v>1</v>
      </c>
      <c r="F14" s="196">
        <v>1</v>
      </c>
      <c r="G14" s="196">
        <v>1</v>
      </c>
      <c r="H14" s="196" t="s">
        <v>384</v>
      </c>
      <c r="I14" s="196">
        <v>1</v>
      </c>
      <c r="J14" s="196">
        <v>1</v>
      </c>
      <c r="K14" s="196">
        <v>1</v>
      </c>
      <c r="L14" s="196">
        <v>1</v>
      </c>
      <c r="M14" s="196">
        <v>0</v>
      </c>
      <c r="N14" s="196" t="s">
        <v>384</v>
      </c>
      <c r="O14" s="196" t="s">
        <v>384</v>
      </c>
      <c r="P14" s="196" t="s">
        <v>384</v>
      </c>
      <c r="Q14" s="196" t="s">
        <v>384</v>
      </c>
      <c r="R14" s="196" t="s">
        <v>384</v>
      </c>
      <c r="S14" s="196" t="s">
        <v>384</v>
      </c>
      <c r="T14" s="196">
        <v>1</v>
      </c>
      <c r="U14" s="196">
        <v>1</v>
      </c>
      <c r="V14" s="196" t="s">
        <v>384</v>
      </c>
      <c r="W14" s="196" t="s">
        <v>384</v>
      </c>
      <c r="X14" s="196" t="s">
        <v>384</v>
      </c>
      <c r="Y14" s="196">
        <v>1</v>
      </c>
      <c r="Z14" s="196">
        <v>1</v>
      </c>
      <c r="AA14" s="196" t="s">
        <v>384</v>
      </c>
      <c r="AB14" s="196" t="s">
        <v>384</v>
      </c>
      <c r="AC14" s="196" t="s">
        <v>384</v>
      </c>
      <c r="AD14" s="196" t="s">
        <v>384</v>
      </c>
      <c r="AE14" s="196" t="s">
        <v>384</v>
      </c>
      <c r="AF14" s="196" t="s">
        <v>384</v>
      </c>
      <c r="AG14" s="198" t="s">
        <v>384</v>
      </c>
      <c r="AH14" s="198" t="s">
        <v>384</v>
      </c>
      <c r="AI14" s="198" t="s">
        <v>384</v>
      </c>
      <c r="AJ14" s="198" t="s">
        <v>384</v>
      </c>
      <c r="AK14" s="198" t="s">
        <v>384</v>
      </c>
      <c r="AL14" s="198" t="s">
        <v>384</v>
      </c>
      <c r="AM14" s="198" t="s">
        <v>384</v>
      </c>
      <c r="AN14" s="198" t="s">
        <v>384</v>
      </c>
      <c r="AO14" s="198" t="s">
        <v>384</v>
      </c>
      <c r="AP14" s="196" t="s">
        <v>384</v>
      </c>
      <c r="AQ14" s="196" t="s">
        <v>384</v>
      </c>
      <c r="AR14" s="197">
        <f t="shared" si="0"/>
        <v>12</v>
      </c>
      <c r="AS14" s="192">
        <f t="shared" si="1"/>
        <v>0.92307692307692313</v>
      </c>
      <c r="AT14" s="137"/>
      <c r="AU14" s="137"/>
      <c r="AV14" s="137"/>
      <c r="AW14" s="137"/>
      <c r="AX14" s="137"/>
      <c r="AY14" s="137"/>
      <c r="AZ14" s="137"/>
      <c r="BA14" s="137"/>
      <c r="BB14" s="137"/>
      <c r="BC14" s="137"/>
    </row>
    <row r="15" spans="1:55" ht="21" customHeight="1" x14ac:dyDescent="0.35">
      <c r="A15" s="763" t="s">
        <v>391</v>
      </c>
      <c r="B15" s="764"/>
      <c r="C15" s="196" t="s">
        <v>384</v>
      </c>
      <c r="D15" s="196" t="s">
        <v>384</v>
      </c>
      <c r="E15" s="196" t="s">
        <v>384</v>
      </c>
      <c r="F15" s="196" t="s">
        <v>384</v>
      </c>
      <c r="G15" s="196" t="s">
        <v>384</v>
      </c>
      <c r="H15" s="196" t="s">
        <v>384</v>
      </c>
      <c r="I15" s="196" t="s">
        <v>384</v>
      </c>
      <c r="J15" s="196" t="s">
        <v>384</v>
      </c>
      <c r="K15" s="196" t="s">
        <v>384</v>
      </c>
      <c r="L15" s="196" t="s">
        <v>384</v>
      </c>
      <c r="M15" s="196" t="s">
        <v>384</v>
      </c>
      <c r="N15" s="196" t="s">
        <v>384</v>
      </c>
      <c r="O15" s="196" t="s">
        <v>384</v>
      </c>
      <c r="P15" s="196" t="s">
        <v>384</v>
      </c>
      <c r="Q15" s="196" t="s">
        <v>384</v>
      </c>
      <c r="R15" s="196" t="s">
        <v>384</v>
      </c>
      <c r="S15" s="196" t="s">
        <v>384</v>
      </c>
      <c r="T15" s="196" t="s">
        <v>384</v>
      </c>
      <c r="U15" s="196" t="s">
        <v>384</v>
      </c>
      <c r="V15" s="196" t="s">
        <v>384</v>
      </c>
      <c r="W15" s="196" t="s">
        <v>384</v>
      </c>
      <c r="X15" s="196" t="s">
        <v>384</v>
      </c>
      <c r="Y15" s="196" t="s">
        <v>384</v>
      </c>
      <c r="Z15" s="196" t="s">
        <v>384</v>
      </c>
      <c r="AA15" s="196" t="s">
        <v>384</v>
      </c>
      <c r="AB15" s="196" t="s">
        <v>384</v>
      </c>
      <c r="AC15" s="196" t="s">
        <v>384</v>
      </c>
      <c r="AD15" s="196" t="s">
        <v>384</v>
      </c>
      <c r="AE15" s="196" t="s">
        <v>384</v>
      </c>
      <c r="AF15" s="196" t="s">
        <v>384</v>
      </c>
      <c r="AG15" s="198" t="s">
        <v>384</v>
      </c>
      <c r="AH15" s="198" t="s">
        <v>384</v>
      </c>
      <c r="AI15" s="198" t="s">
        <v>384</v>
      </c>
      <c r="AJ15" s="198" t="s">
        <v>384</v>
      </c>
      <c r="AK15" s="198" t="s">
        <v>384</v>
      </c>
      <c r="AL15" s="198" t="s">
        <v>384</v>
      </c>
      <c r="AM15" s="198" t="s">
        <v>384</v>
      </c>
      <c r="AN15" s="198" t="s">
        <v>384</v>
      </c>
      <c r="AO15" s="198" t="s">
        <v>384</v>
      </c>
      <c r="AP15" s="196" t="s">
        <v>384</v>
      </c>
      <c r="AQ15" s="196" t="s">
        <v>384</v>
      </c>
      <c r="AR15" s="197">
        <f t="shared" si="0"/>
        <v>0</v>
      </c>
      <c r="AS15" s="192" t="str">
        <f t="shared" si="1"/>
        <v xml:space="preserve"> </v>
      </c>
      <c r="AT15" s="137"/>
      <c r="AU15" s="137"/>
      <c r="AV15" s="137"/>
      <c r="AW15" s="137"/>
      <c r="AX15" s="137"/>
      <c r="AY15" s="137"/>
      <c r="AZ15" s="137"/>
      <c r="BA15" s="137"/>
      <c r="BB15" s="137"/>
      <c r="BC15" s="137"/>
    </row>
    <row r="16" spans="1:55" ht="21" customHeight="1" x14ac:dyDescent="0.35">
      <c r="A16" s="763" t="s">
        <v>392</v>
      </c>
      <c r="B16" s="764"/>
      <c r="C16" s="196" t="s">
        <v>384</v>
      </c>
      <c r="D16" s="196" t="s">
        <v>384</v>
      </c>
      <c r="E16" s="196">
        <v>1</v>
      </c>
      <c r="F16" s="196">
        <v>1</v>
      </c>
      <c r="G16" s="196">
        <v>1</v>
      </c>
      <c r="H16" s="196">
        <v>1</v>
      </c>
      <c r="I16" s="196" t="s">
        <v>384</v>
      </c>
      <c r="J16" s="196">
        <v>1</v>
      </c>
      <c r="K16" s="196">
        <v>1</v>
      </c>
      <c r="L16" s="196" t="s">
        <v>384</v>
      </c>
      <c r="M16" s="196" t="s">
        <v>384</v>
      </c>
      <c r="N16" s="196">
        <v>1</v>
      </c>
      <c r="O16" s="196" t="s">
        <v>384</v>
      </c>
      <c r="P16" s="196">
        <v>1</v>
      </c>
      <c r="Q16" s="196">
        <v>1</v>
      </c>
      <c r="R16" s="196" t="s">
        <v>384</v>
      </c>
      <c r="S16" s="196" t="s">
        <v>384</v>
      </c>
      <c r="T16" s="196">
        <v>1</v>
      </c>
      <c r="U16" s="196">
        <v>1</v>
      </c>
      <c r="V16" s="196" t="s">
        <v>384</v>
      </c>
      <c r="W16" s="196" t="s">
        <v>384</v>
      </c>
      <c r="X16" s="196" t="s">
        <v>384</v>
      </c>
      <c r="Y16" s="196" t="s">
        <v>384</v>
      </c>
      <c r="Z16" s="196">
        <v>1</v>
      </c>
      <c r="AA16" s="196" t="s">
        <v>384</v>
      </c>
      <c r="AB16" s="196" t="s">
        <v>384</v>
      </c>
      <c r="AC16" s="196" t="s">
        <v>384</v>
      </c>
      <c r="AD16" s="196" t="s">
        <v>384</v>
      </c>
      <c r="AE16" s="196" t="s">
        <v>384</v>
      </c>
      <c r="AF16" s="196" t="s">
        <v>384</v>
      </c>
      <c r="AG16" s="198" t="s">
        <v>384</v>
      </c>
      <c r="AH16" s="198" t="s">
        <v>384</v>
      </c>
      <c r="AI16" s="198" t="s">
        <v>384</v>
      </c>
      <c r="AJ16" s="198" t="s">
        <v>384</v>
      </c>
      <c r="AK16" s="198" t="s">
        <v>384</v>
      </c>
      <c r="AL16" s="198" t="s">
        <v>384</v>
      </c>
      <c r="AM16" s="198" t="s">
        <v>384</v>
      </c>
      <c r="AN16" s="198" t="s">
        <v>384</v>
      </c>
      <c r="AO16" s="198" t="s">
        <v>384</v>
      </c>
      <c r="AP16" s="196" t="s">
        <v>384</v>
      </c>
      <c r="AQ16" s="196" t="s">
        <v>384</v>
      </c>
      <c r="AR16" s="197">
        <f t="shared" si="0"/>
        <v>12</v>
      </c>
      <c r="AS16" s="192">
        <f t="shared" si="1"/>
        <v>1</v>
      </c>
      <c r="AT16" s="137"/>
      <c r="AU16" s="137"/>
      <c r="AV16" s="137"/>
      <c r="AW16" s="137"/>
      <c r="AX16" s="137"/>
      <c r="AY16" s="137"/>
      <c r="AZ16" s="137"/>
      <c r="BA16" s="137"/>
      <c r="BB16" s="137"/>
      <c r="BC16" s="137"/>
    </row>
    <row r="17" spans="1:55" ht="21" customHeight="1" x14ac:dyDescent="0.35">
      <c r="A17" s="763" t="s">
        <v>393</v>
      </c>
      <c r="B17" s="764"/>
      <c r="C17" s="196" t="s">
        <v>384</v>
      </c>
      <c r="D17" s="196" t="s">
        <v>384</v>
      </c>
      <c r="E17" s="196" t="s">
        <v>384</v>
      </c>
      <c r="F17" s="196" t="s">
        <v>384</v>
      </c>
      <c r="G17" s="196" t="s">
        <v>384</v>
      </c>
      <c r="H17" s="196" t="s">
        <v>384</v>
      </c>
      <c r="I17" s="196" t="s">
        <v>384</v>
      </c>
      <c r="J17" s="196" t="s">
        <v>384</v>
      </c>
      <c r="K17" s="196" t="s">
        <v>384</v>
      </c>
      <c r="L17" s="196" t="s">
        <v>384</v>
      </c>
      <c r="M17" s="196" t="s">
        <v>384</v>
      </c>
      <c r="N17" s="196" t="s">
        <v>384</v>
      </c>
      <c r="O17" s="196" t="s">
        <v>384</v>
      </c>
      <c r="P17" s="196" t="s">
        <v>384</v>
      </c>
      <c r="Q17" s="196" t="s">
        <v>384</v>
      </c>
      <c r="R17" s="196" t="s">
        <v>384</v>
      </c>
      <c r="S17" s="196" t="s">
        <v>384</v>
      </c>
      <c r="T17" s="196" t="s">
        <v>384</v>
      </c>
      <c r="U17" s="196" t="s">
        <v>384</v>
      </c>
      <c r="V17" s="196" t="s">
        <v>384</v>
      </c>
      <c r="W17" s="196" t="s">
        <v>384</v>
      </c>
      <c r="X17" s="196" t="s">
        <v>384</v>
      </c>
      <c r="Y17" s="196" t="s">
        <v>384</v>
      </c>
      <c r="Z17" s="196" t="s">
        <v>384</v>
      </c>
      <c r="AA17" s="196" t="s">
        <v>384</v>
      </c>
      <c r="AB17" s="196" t="s">
        <v>384</v>
      </c>
      <c r="AC17" s="196" t="s">
        <v>384</v>
      </c>
      <c r="AD17" s="196" t="s">
        <v>384</v>
      </c>
      <c r="AE17" s="196" t="s">
        <v>384</v>
      </c>
      <c r="AF17" s="196" t="s">
        <v>384</v>
      </c>
      <c r="AG17" s="198" t="s">
        <v>384</v>
      </c>
      <c r="AH17" s="198" t="s">
        <v>384</v>
      </c>
      <c r="AI17" s="198" t="s">
        <v>384</v>
      </c>
      <c r="AJ17" s="198" t="s">
        <v>384</v>
      </c>
      <c r="AK17" s="198" t="s">
        <v>384</v>
      </c>
      <c r="AL17" s="198" t="s">
        <v>384</v>
      </c>
      <c r="AM17" s="198" t="s">
        <v>384</v>
      </c>
      <c r="AN17" s="198" t="s">
        <v>384</v>
      </c>
      <c r="AO17" s="198" t="s">
        <v>384</v>
      </c>
      <c r="AP17" s="196" t="s">
        <v>384</v>
      </c>
      <c r="AQ17" s="196" t="s">
        <v>384</v>
      </c>
      <c r="AR17" s="197">
        <f t="shared" si="0"/>
        <v>0</v>
      </c>
      <c r="AS17" s="192" t="str">
        <f t="shared" si="1"/>
        <v xml:space="preserve"> </v>
      </c>
      <c r="AT17" s="137"/>
      <c r="AU17" s="137"/>
      <c r="AV17" s="137"/>
      <c r="AW17" s="137"/>
      <c r="AX17" s="137"/>
      <c r="AY17" s="137"/>
      <c r="AZ17" s="137"/>
      <c r="BA17" s="137"/>
      <c r="BB17" s="137"/>
      <c r="BC17" s="137"/>
    </row>
    <row r="18" spans="1:55" ht="21" customHeight="1" x14ac:dyDescent="0.35">
      <c r="A18" s="763" t="s">
        <v>394</v>
      </c>
      <c r="B18" s="764"/>
      <c r="C18" s="196" t="s">
        <v>384</v>
      </c>
      <c r="D18" s="196">
        <v>1</v>
      </c>
      <c r="E18" s="196">
        <v>1</v>
      </c>
      <c r="F18" s="196">
        <v>1</v>
      </c>
      <c r="G18" s="196">
        <v>1</v>
      </c>
      <c r="H18" s="196">
        <v>1</v>
      </c>
      <c r="I18" s="196" t="s">
        <v>384</v>
      </c>
      <c r="J18" s="196">
        <v>1</v>
      </c>
      <c r="K18" s="196">
        <v>1</v>
      </c>
      <c r="L18" s="196" t="s">
        <v>384</v>
      </c>
      <c r="M18" s="196" t="s">
        <v>384</v>
      </c>
      <c r="N18" s="196" t="s">
        <v>384</v>
      </c>
      <c r="O18" s="196" t="s">
        <v>384</v>
      </c>
      <c r="P18" s="196">
        <v>1</v>
      </c>
      <c r="Q18" s="196" t="s">
        <v>384</v>
      </c>
      <c r="R18" s="196" t="s">
        <v>384</v>
      </c>
      <c r="S18" s="196" t="s">
        <v>384</v>
      </c>
      <c r="T18" s="196">
        <v>1</v>
      </c>
      <c r="U18" s="196">
        <v>1</v>
      </c>
      <c r="V18" s="196">
        <v>1</v>
      </c>
      <c r="W18" s="196" t="s">
        <v>384</v>
      </c>
      <c r="X18" s="196" t="s">
        <v>384</v>
      </c>
      <c r="Y18" s="196" t="s">
        <v>384</v>
      </c>
      <c r="Z18" s="196">
        <v>1</v>
      </c>
      <c r="AA18" s="196" t="s">
        <v>384</v>
      </c>
      <c r="AB18" s="196" t="s">
        <v>384</v>
      </c>
      <c r="AC18" s="196" t="s">
        <v>384</v>
      </c>
      <c r="AD18" s="196" t="s">
        <v>384</v>
      </c>
      <c r="AE18" s="196" t="s">
        <v>384</v>
      </c>
      <c r="AF18" s="196" t="s">
        <v>384</v>
      </c>
      <c r="AG18" s="198" t="s">
        <v>384</v>
      </c>
      <c r="AH18" s="198" t="s">
        <v>384</v>
      </c>
      <c r="AI18" s="198" t="s">
        <v>384</v>
      </c>
      <c r="AJ18" s="198" t="s">
        <v>384</v>
      </c>
      <c r="AK18" s="198" t="s">
        <v>384</v>
      </c>
      <c r="AL18" s="198" t="s">
        <v>384</v>
      </c>
      <c r="AM18" s="198" t="s">
        <v>384</v>
      </c>
      <c r="AN18" s="198" t="s">
        <v>384</v>
      </c>
      <c r="AO18" s="198" t="s">
        <v>384</v>
      </c>
      <c r="AP18" s="196" t="s">
        <v>384</v>
      </c>
      <c r="AQ18" s="196" t="s">
        <v>384</v>
      </c>
      <c r="AR18" s="197">
        <f t="shared" si="0"/>
        <v>12</v>
      </c>
      <c r="AS18" s="192">
        <f t="shared" si="1"/>
        <v>1</v>
      </c>
      <c r="AT18" s="137"/>
      <c r="AU18" s="137"/>
      <c r="AV18" s="137"/>
      <c r="AW18" s="137"/>
      <c r="AX18" s="137"/>
      <c r="AY18" s="137"/>
      <c r="AZ18" s="137"/>
      <c r="BA18" s="137"/>
      <c r="BB18" s="137"/>
      <c r="BC18" s="137"/>
    </row>
    <row r="19" spans="1:55" ht="21" customHeight="1" x14ac:dyDescent="0.35">
      <c r="A19" s="763" t="s">
        <v>395</v>
      </c>
      <c r="B19" s="764"/>
      <c r="C19" s="196" t="s">
        <v>384</v>
      </c>
      <c r="D19" s="196">
        <v>1</v>
      </c>
      <c r="E19" s="196">
        <v>1</v>
      </c>
      <c r="F19" s="196">
        <v>1</v>
      </c>
      <c r="G19" s="196">
        <v>1</v>
      </c>
      <c r="H19" s="196">
        <v>1</v>
      </c>
      <c r="I19" s="196" t="s">
        <v>384</v>
      </c>
      <c r="J19" s="196">
        <v>1</v>
      </c>
      <c r="K19" s="196">
        <v>1</v>
      </c>
      <c r="L19" s="196">
        <v>1</v>
      </c>
      <c r="M19" s="196">
        <v>1</v>
      </c>
      <c r="N19" s="196" t="s">
        <v>384</v>
      </c>
      <c r="O19" s="196" t="s">
        <v>384</v>
      </c>
      <c r="P19" s="196">
        <v>1</v>
      </c>
      <c r="Q19" s="196" t="s">
        <v>384</v>
      </c>
      <c r="R19" s="196" t="s">
        <v>384</v>
      </c>
      <c r="S19" s="196" t="s">
        <v>384</v>
      </c>
      <c r="T19" s="196">
        <v>1</v>
      </c>
      <c r="U19" s="196">
        <v>1</v>
      </c>
      <c r="V19" s="196" t="s">
        <v>384</v>
      </c>
      <c r="W19" s="196" t="s">
        <v>384</v>
      </c>
      <c r="X19" s="196" t="s">
        <v>384</v>
      </c>
      <c r="Y19" s="196" t="s">
        <v>384</v>
      </c>
      <c r="Z19" s="196">
        <v>1</v>
      </c>
      <c r="AA19" s="196" t="s">
        <v>384</v>
      </c>
      <c r="AB19" s="196" t="s">
        <v>384</v>
      </c>
      <c r="AC19" s="196" t="s">
        <v>384</v>
      </c>
      <c r="AD19" s="196" t="s">
        <v>384</v>
      </c>
      <c r="AE19" s="196" t="s">
        <v>384</v>
      </c>
      <c r="AF19" s="196" t="s">
        <v>384</v>
      </c>
      <c r="AG19" s="198" t="s">
        <v>384</v>
      </c>
      <c r="AH19" s="198" t="s">
        <v>384</v>
      </c>
      <c r="AI19" s="198" t="s">
        <v>384</v>
      </c>
      <c r="AJ19" s="198" t="s">
        <v>384</v>
      </c>
      <c r="AK19" s="198" t="s">
        <v>384</v>
      </c>
      <c r="AL19" s="198" t="s">
        <v>384</v>
      </c>
      <c r="AM19" s="198" t="s">
        <v>384</v>
      </c>
      <c r="AN19" s="198" t="s">
        <v>384</v>
      </c>
      <c r="AO19" s="198" t="s">
        <v>384</v>
      </c>
      <c r="AP19" s="196" t="s">
        <v>384</v>
      </c>
      <c r="AQ19" s="196" t="s">
        <v>384</v>
      </c>
      <c r="AR19" s="197">
        <f t="shared" si="0"/>
        <v>13</v>
      </c>
      <c r="AS19" s="192">
        <f t="shared" si="1"/>
        <v>1</v>
      </c>
      <c r="AT19" s="137"/>
      <c r="AU19" s="137"/>
      <c r="AV19" s="137"/>
      <c r="AW19" s="137"/>
      <c r="AX19" s="137"/>
      <c r="AY19" s="137"/>
      <c r="AZ19" s="137"/>
      <c r="BA19" s="137"/>
      <c r="BB19" s="137"/>
      <c r="BC19" s="137"/>
    </row>
    <row r="20" spans="1:55" ht="21" customHeight="1" x14ac:dyDescent="0.35">
      <c r="A20" s="763" t="s">
        <v>396</v>
      </c>
      <c r="B20" s="764"/>
      <c r="C20" s="196" t="s">
        <v>384</v>
      </c>
      <c r="D20" s="196" t="s">
        <v>384</v>
      </c>
      <c r="E20" s="196" t="s">
        <v>384</v>
      </c>
      <c r="F20" s="196" t="s">
        <v>384</v>
      </c>
      <c r="G20" s="196" t="s">
        <v>384</v>
      </c>
      <c r="H20" s="196" t="s">
        <v>384</v>
      </c>
      <c r="I20" s="196" t="s">
        <v>384</v>
      </c>
      <c r="J20" s="196" t="s">
        <v>384</v>
      </c>
      <c r="K20" s="196" t="s">
        <v>384</v>
      </c>
      <c r="L20" s="196" t="s">
        <v>384</v>
      </c>
      <c r="M20" s="196" t="s">
        <v>384</v>
      </c>
      <c r="N20" s="196" t="s">
        <v>384</v>
      </c>
      <c r="O20" s="196" t="s">
        <v>384</v>
      </c>
      <c r="P20" s="196" t="s">
        <v>384</v>
      </c>
      <c r="Q20" s="196" t="s">
        <v>384</v>
      </c>
      <c r="R20" s="196" t="s">
        <v>384</v>
      </c>
      <c r="S20" s="196" t="s">
        <v>384</v>
      </c>
      <c r="T20" s="196" t="s">
        <v>384</v>
      </c>
      <c r="U20" s="196" t="s">
        <v>384</v>
      </c>
      <c r="V20" s="196" t="s">
        <v>384</v>
      </c>
      <c r="W20" s="196" t="s">
        <v>384</v>
      </c>
      <c r="X20" s="196" t="s">
        <v>384</v>
      </c>
      <c r="Y20" s="196" t="s">
        <v>384</v>
      </c>
      <c r="Z20" s="196" t="s">
        <v>384</v>
      </c>
      <c r="AA20" s="196" t="s">
        <v>384</v>
      </c>
      <c r="AB20" s="196" t="s">
        <v>384</v>
      </c>
      <c r="AC20" s="196" t="s">
        <v>384</v>
      </c>
      <c r="AD20" s="196" t="s">
        <v>384</v>
      </c>
      <c r="AE20" s="196" t="s">
        <v>384</v>
      </c>
      <c r="AF20" s="196" t="s">
        <v>384</v>
      </c>
      <c r="AG20" s="198" t="s">
        <v>384</v>
      </c>
      <c r="AH20" s="198" t="s">
        <v>384</v>
      </c>
      <c r="AI20" s="198" t="s">
        <v>384</v>
      </c>
      <c r="AJ20" s="198" t="s">
        <v>384</v>
      </c>
      <c r="AK20" s="198" t="s">
        <v>384</v>
      </c>
      <c r="AL20" s="198" t="s">
        <v>384</v>
      </c>
      <c r="AM20" s="198" t="s">
        <v>384</v>
      </c>
      <c r="AN20" s="198" t="s">
        <v>384</v>
      </c>
      <c r="AO20" s="198" t="s">
        <v>384</v>
      </c>
      <c r="AP20" s="198" t="s">
        <v>384</v>
      </c>
      <c r="AQ20" s="196" t="s">
        <v>384</v>
      </c>
      <c r="AR20" s="197">
        <f t="shared" si="0"/>
        <v>0</v>
      </c>
      <c r="AS20" s="192" t="str">
        <f t="shared" si="1"/>
        <v xml:space="preserve"> </v>
      </c>
      <c r="AT20" s="137"/>
      <c r="AU20" s="137"/>
      <c r="AV20" s="137"/>
      <c r="AW20" s="137"/>
      <c r="AX20" s="137"/>
      <c r="AY20" s="137"/>
      <c r="AZ20" s="137"/>
      <c r="BA20" s="137"/>
      <c r="BB20" s="137"/>
      <c r="BC20" s="137"/>
    </row>
    <row r="21" spans="1:55" ht="21" customHeight="1" x14ac:dyDescent="0.35">
      <c r="A21" s="763" t="s">
        <v>397</v>
      </c>
      <c r="B21" s="764"/>
      <c r="C21" s="196" t="s">
        <v>384</v>
      </c>
      <c r="D21" s="196" t="s">
        <v>384</v>
      </c>
      <c r="E21" s="196" t="s">
        <v>384</v>
      </c>
      <c r="F21" s="196" t="s">
        <v>384</v>
      </c>
      <c r="G21" s="196" t="s">
        <v>384</v>
      </c>
      <c r="H21" s="196" t="s">
        <v>384</v>
      </c>
      <c r="I21" s="196" t="s">
        <v>384</v>
      </c>
      <c r="J21" s="196" t="s">
        <v>384</v>
      </c>
      <c r="K21" s="196" t="s">
        <v>384</v>
      </c>
      <c r="L21" s="196" t="s">
        <v>384</v>
      </c>
      <c r="M21" s="196" t="s">
        <v>384</v>
      </c>
      <c r="N21" s="196" t="s">
        <v>384</v>
      </c>
      <c r="O21" s="196" t="s">
        <v>384</v>
      </c>
      <c r="P21" s="196" t="s">
        <v>384</v>
      </c>
      <c r="Q21" s="196" t="s">
        <v>384</v>
      </c>
      <c r="R21" s="196" t="s">
        <v>384</v>
      </c>
      <c r="S21" s="196" t="s">
        <v>384</v>
      </c>
      <c r="T21" s="196" t="s">
        <v>384</v>
      </c>
      <c r="U21" s="196" t="s">
        <v>384</v>
      </c>
      <c r="V21" s="196" t="s">
        <v>384</v>
      </c>
      <c r="W21" s="196" t="s">
        <v>384</v>
      </c>
      <c r="X21" s="196" t="s">
        <v>384</v>
      </c>
      <c r="Y21" s="196" t="s">
        <v>384</v>
      </c>
      <c r="Z21" s="196" t="s">
        <v>384</v>
      </c>
      <c r="AA21" s="196" t="s">
        <v>384</v>
      </c>
      <c r="AB21" s="196" t="s">
        <v>384</v>
      </c>
      <c r="AC21" s="196" t="s">
        <v>384</v>
      </c>
      <c r="AD21" s="196" t="s">
        <v>384</v>
      </c>
      <c r="AE21" s="196" t="s">
        <v>384</v>
      </c>
      <c r="AF21" s="196" t="s">
        <v>384</v>
      </c>
      <c r="AG21" s="198" t="s">
        <v>384</v>
      </c>
      <c r="AH21" s="198" t="s">
        <v>384</v>
      </c>
      <c r="AI21" s="198" t="s">
        <v>384</v>
      </c>
      <c r="AJ21" s="198" t="s">
        <v>384</v>
      </c>
      <c r="AK21" s="198" t="s">
        <v>384</v>
      </c>
      <c r="AL21" s="198" t="s">
        <v>384</v>
      </c>
      <c r="AM21" s="198" t="s">
        <v>384</v>
      </c>
      <c r="AN21" s="198" t="s">
        <v>384</v>
      </c>
      <c r="AO21" s="198" t="s">
        <v>384</v>
      </c>
      <c r="AP21" s="196" t="s">
        <v>384</v>
      </c>
      <c r="AQ21" s="196" t="s">
        <v>384</v>
      </c>
      <c r="AR21" s="197">
        <f t="shared" si="0"/>
        <v>0</v>
      </c>
      <c r="AS21" s="192" t="str">
        <f t="shared" si="1"/>
        <v xml:space="preserve"> </v>
      </c>
      <c r="AT21" s="137"/>
      <c r="AU21" s="137"/>
      <c r="AV21" s="137"/>
      <c r="AW21" s="137"/>
      <c r="AX21" s="137"/>
      <c r="AY21" s="137"/>
      <c r="AZ21" s="137"/>
      <c r="BA21" s="137"/>
      <c r="BB21" s="137"/>
      <c r="BC21" s="137"/>
    </row>
    <row r="22" spans="1:55" ht="21" customHeight="1" x14ac:dyDescent="0.35">
      <c r="A22" s="763" t="s">
        <v>398</v>
      </c>
      <c r="B22" s="764"/>
      <c r="C22" s="196" t="s">
        <v>384</v>
      </c>
      <c r="D22" s="196" t="s">
        <v>384</v>
      </c>
      <c r="E22" s="196" t="s">
        <v>384</v>
      </c>
      <c r="F22" s="196" t="s">
        <v>384</v>
      </c>
      <c r="G22" s="196" t="s">
        <v>384</v>
      </c>
      <c r="H22" s="196" t="s">
        <v>384</v>
      </c>
      <c r="I22" s="196" t="s">
        <v>384</v>
      </c>
      <c r="J22" s="196" t="s">
        <v>384</v>
      </c>
      <c r="K22" s="196" t="s">
        <v>384</v>
      </c>
      <c r="L22" s="196" t="s">
        <v>384</v>
      </c>
      <c r="M22" s="196" t="s">
        <v>384</v>
      </c>
      <c r="N22" s="196" t="s">
        <v>384</v>
      </c>
      <c r="O22" s="196" t="s">
        <v>384</v>
      </c>
      <c r="P22" s="196" t="s">
        <v>384</v>
      </c>
      <c r="Q22" s="196" t="s">
        <v>384</v>
      </c>
      <c r="R22" s="196" t="s">
        <v>384</v>
      </c>
      <c r="S22" s="196" t="s">
        <v>384</v>
      </c>
      <c r="T22" s="196" t="s">
        <v>384</v>
      </c>
      <c r="U22" s="196" t="s">
        <v>384</v>
      </c>
      <c r="V22" s="196" t="s">
        <v>384</v>
      </c>
      <c r="W22" s="196" t="s">
        <v>384</v>
      </c>
      <c r="X22" s="196" t="s">
        <v>384</v>
      </c>
      <c r="Y22" s="196" t="s">
        <v>384</v>
      </c>
      <c r="Z22" s="196" t="s">
        <v>384</v>
      </c>
      <c r="AA22" s="196" t="s">
        <v>384</v>
      </c>
      <c r="AB22" s="196" t="s">
        <v>384</v>
      </c>
      <c r="AC22" s="196" t="s">
        <v>384</v>
      </c>
      <c r="AD22" s="196" t="s">
        <v>384</v>
      </c>
      <c r="AE22" s="196" t="s">
        <v>384</v>
      </c>
      <c r="AF22" s="196" t="s">
        <v>384</v>
      </c>
      <c r="AG22" s="198" t="s">
        <v>384</v>
      </c>
      <c r="AH22" s="198" t="s">
        <v>384</v>
      </c>
      <c r="AI22" s="198" t="s">
        <v>384</v>
      </c>
      <c r="AJ22" s="198" t="s">
        <v>384</v>
      </c>
      <c r="AK22" s="198" t="s">
        <v>384</v>
      </c>
      <c r="AL22" s="198" t="s">
        <v>384</v>
      </c>
      <c r="AM22" s="198" t="s">
        <v>384</v>
      </c>
      <c r="AN22" s="198" t="s">
        <v>384</v>
      </c>
      <c r="AO22" s="198" t="s">
        <v>384</v>
      </c>
      <c r="AP22" s="196" t="s">
        <v>384</v>
      </c>
      <c r="AQ22" s="196" t="s">
        <v>384</v>
      </c>
      <c r="AR22" s="197">
        <f t="shared" si="0"/>
        <v>0</v>
      </c>
      <c r="AS22" s="192" t="str">
        <f t="shared" si="1"/>
        <v xml:space="preserve"> </v>
      </c>
      <c r="AT22" s="137"/>
      <c r="AU22" s="137"/>
      <c r="AV22" s="137"/>
      <c r="AW22" s="137"/>
      <c r="AX22" s="137"/>
      <c r="AY22" s="137"/>
      <c r="AZ22" s="137"/>
      <c r="BA22" s="137"/>
      <c r="BB22" s="137"/>
      <c r="BC22" s="137"/>
    </row>
    <row r="23" spans="1:55" ht="21" customHeight="1" x14ac:dyDescent="0.35">
      <c r="A23" s="763" t="s">
        <v>399</v>
      </c>
      <c r="B23" s="764"/>
      <c r="C23" s="196">
        <v>1</v>
      </c>
      <c r="D23" s="196">
        <v>1</v>
      </c>
      <c r="E23" s="196">
        <v>1</v>
      </c>
      <c r="F23" s="196">
        <v>1</v>
      </c>
      <c r="G23" s="196">
        <v>1</v>
      </c>
      <c r="H23" s="196">
        <v>1</v>
      </c>
      <c r="I23" s="196" t="s">
        <v>384</v>
      </c>
      <c r="J23" s="196">
        <v>1</v>
      </c>
      <c r="K23" s="196" t="s">
        <v>384</v>
      </c>
      <c r="L23" s="196">
        <v>1</v>
      </c>
      <c r="M23" s="196">
        <v>1</v>
      </c>
      <c r="N23" s="196" t="s">
        <v>384</v>
      </c>
      <c r="O23" s="196" t="s">
        <v>384</v>
      </c>
      <c r="P23" s="196" t="s">
        <v>384</v>
      </c>
      <c r="Q23" s="196">
        <v>1</v>
      </c>
      <c r="R23" s="196" t="s">
        <v>384</v>
      </c>
      <c r="S23" s="196" t="s">
        <v>384</v>
      </c>
      <c r="T23" s="196">
        <v>1</v>
      </c>
      <c r="U23" s="196">
        <v>1</v>
      </c>
      <c r="V23" s="196">
        <v>1</v>
      </c>
      <c r="W23" s="196" t="s">
        <v>384</v>
      </c>
      <c r="X23" s="196" t="s">
        <v>384</v>
      </c>
      <c r="Y23" s="196" t="s">
        <v>384</v>
      </c>
      <c r="Z23" s="196">
        <v>0</v>
      </c>
      <c r="AA23" s="196" t="s">
        <v>384</v>
      </c>
      <c r="AB23" s="196" t="s">
        <v>384</v>
      </c>
      <c r="AC23" s="196" t="s">
        <v>384</v>
      </c>
      <c r="AD23" s="196" t="s">
        <v>384</v>
      </c>
      <c r="AE23" s="196" t="s">
        <v>384</v>
      </c>
      <c r="AF23" s="196" t="s">
        <v>384</v>
      </c>
      <c r="AG23" s="198" t="s">
        <v>384</v>
      </c>
      <c r="AH23" s="198" t="s">
        <v>384</v>
      </c>
      <c r="AI23" s="198" t="s">
        <v>384</v>
      </c>
      <c r="AJ23" s="198" t="s">
        <v>384</v>
      </c>
      <c r="AK23" s="198" t="s">
        <v>384</v>
      </c>
      <c r="AL23" s="198" t="s">
        <v>384</v>
      </c>
      <c r="AM23" s="198" t="s">
        <v>384</v>
      </c>
      <c r="AN23" s="198" t="s">
        <v>384</v>
      </c>
      <c r="AO23" s="198" t="s">
        <v>384</v>
      </c>
      <c r="AP23" s="196" t="s">
        <v>384</v>
      </c>
      <c r="AQ23" s="196" t="s">
        <v>384</v>
      </c>
      <c r="AR23" s="197">
        <f t="shared" si="0"/>
        <v>13</v>
      </c>
      <c r="AS23" s="192">
        <f t="shared" si="1"/>
        <v>0.9285714285714286</v>
      </c>
      <c r="AT23" s="137"/>
      <c r="AU23" s="137"/>
      <c r="AV23" s="137"/>
      <c r="AW23" s="137"/>
      <c r="AX23" s="137"/>
      <c r="AY23" s="137"/>
      <c r="AZ23" s="137"/>
      <c r="BA23" s="137"/>
      <c r="BB23" s="137"/>
      <c r="BC23" s="137"/>
    </row>
    <row r="24" spans="1:55" ht="21" customHeight="1" x14ac:dyDescent="0.35">
      <c r="A24" s="763" t="s">
        <v>401</v>
      </c>
      <c r="B24" s="764"/>
      <c r="C24" s="196">
        <v>1</v>
      </c>
      <c r="D24" s="196" t="s">
        <v>384</v>
      </c>
      <c r="E24" s="196" t="s">
        <v>384</v>
      </c>
      <c r="F24" s="196" t="s">
        <v>384</v>
      </c>
      <c r="G24" s="196" t="s">
        <v>384</v>
      </c>
      <c r="H24" s="196" t="s">
        <v>384</v>
      </c>
      <c r="I24" s="196" t="s">
        <v>384</v>
      </c>
      <c r="J24" s="196" t="s">
        <v>384</v>
      </c>
      <c r="K24" s="196" t="s">
        <v>384</v>
      </c>
      <c r="L24" s="196" t="s">
        <v>384</v>
      </c>
      <c r="M24" s="196" t="s">
        <v>384</v>
      </c>
      <c r="N24" s="196" t="s">
        <v>384</v>
      </c>
      <c r="O24" s="196" t="s">
        <v>384</v>
      </c>
      <c r="P24" s="196" t="s">
        <v>384</v>
      </c>
      <c r="Q24" s="196" t="s">
        <v>384</v>
      </c>
      <c r="R24" s="196" t="s">
        <v>384</v>
      </c>
      <c r="S24" s="196" t="s">
        <v>384</v>
      </c>
      <c r="T24" s="196" t="s">
        <v>384</v>
      </c>
      <c r="U24" s="196" t="s">
        <v>384</v>
      </c>
      <c r="V24" s="196" t="s">
        <v>384</v>
      </c>
      <c r="W24" s="196" t="s">
        <v>384</v>
      </c>
      <c r="X24" s="196" t="s">
        <v>384</v>
      </c>
      <c r="Y24" s="196" t="s">
        <v>384</v>
      </c>
      <c r="Z24" s="196" t="s">
        <v>384</v>
      </c>
      <c r="AA24" s="196" t="s">
        <v>384</v>
      </c>
      <c r="AB24" s="196" t="s">
        <v>384</v>
      </c>
      <c r="AC24" s="196" t="s">
        <v>384</v>
      </c>
      <c r="AD24" s="196" t="s">
        <v>384</v>
      </c>
      <c r="AE24" s="196" t="s">
        <v>384</v>
      </c>
      <c r="AF24" s="196" t="s">
        <v>384</v>
      </c>
      <c r="AG24" s="198" t="s">
        <v>384</v>
      </c>
      <c r="AH24" s="198" t="s">
        <v>384</v>
      </c>
      <c r="AI24" s="198" t="s">
        <v>384</v>
      </c>
      <c r="AJ24" s="198" t="s">
        <v>384</v>
      </c>
      <c r="AK24" s="198" t="s">
        <v>384</v>
      </c>
      <c r="AL24" s="198" t="s">
        <v>384</v>
      </c>
      <c r="AM24" s="198" t="s">
        <v>384</v>
      </c>
      <c r="AN24" s="198" t="s">
        <v>384</v>
      </c>
      <c r="AO24" s="198" t="s">
        <v>384</v>
      </c>
      <c r="AP24" s="196" t="s">
        <v>384</v>
      </c>
      <c r="AQ24" s="196" t="s">
        <v>384</v>
      </c>
      <c r="AR24" s="197">
        <f t="shared" si="0"/>
        <v>1</v>
      </c>
      <c r="AS24" s="192">
        <f t="shared" si="1"/>
        <v>1</v>
      </c>
      <c r="AT24" s="137"/>
      <c r="AU24" s="137"/>
      <c r="AV24" s="137"/>
      <c r="AW24" s="137"/>
      <c r="AX24" s="137"/>
      <c r="AY24" s="137"/>
      <c r="AZ24" s="137"/>
      <c r="BA24" s="137"/>
      <c r="BB24" s="137"/>
      <c r="BC24" s="137"/>
    </row>
    <row r="25" spans="1:55" ht="21" customHeight="1" x14ac:dyDescent="0.35">
      <c r="A25" s="763" t="s">
        <v>402</v>
      </c>
      <c r="B25" s="764"/>
      <c r="C25" s="196" t="s">
        <v>384</v>
      </c>
      <c r="D25" s="196">
        <v>1</v>
      </c>
      <c r="E25" s="196">
        <v>1</v>
      </c>
      <c r="F25" s="196">
        <v>1</v>
      </c>
      <c r="G25" s="196">
        <v>1</v>
      </c>
      <c r="H25" s="196">
        <v>1</v>
      </c>
      <c r="I25" s="196" t="s">
        <v>384</v>
      </c>
      <c r="J25" s="196">
        <v>1</v>
      </c>
      <c r="K25" s="196" t="s">
        <v>384</v>
      </c>
      <c r="L25" s="196">
        <v>1</v>
      </c>
      <c r="M25" s="196">
        <v>1</v>
      </c>
      <c r="N25" s="196" t="s">
        <v>384</v>
      </c>
      <c r="O25" s="196" t="s">
        <v>384</v>
      </c>
      <c r="P25" s="196" t="s">
        <v>384</v>
      </c>
      <c r="Q25" s="196" t="s">
        <v>384</v>
      </c>
      <c r="R25" s="196" t="s">
        <v>384</v>
      </c>
      <c r="S25" s="196" t="s">
        <v>384</v>
      </c>
      <c r="T25" s="196">
        <v>1</v>
      </c>
      <c r="U25" s="196">
        <v>1</v>
      </c>
      <c r="V25" s="196">
        <v>1</v>
      </c>
      <c r="W25" s="196" t="s">
        <v>384</v>
      </c>
      <c r="X25" s="196" t="s">
        <v>384</v>
      </c>
      <c r="Y25" s="196" t="s">
        <v>384</v>
      </c>
      <c r="Z25" s="196">
        <v>1</v>
      </c>
      <c r="AA25" s="196" t="s">
        <v>384</v>
      </c>
      <c r="AB25" s="196" t="s">
        <v>384</v>
      </c>
      <c r="AC25" s="196" t="s">
        <v>384</v>
      </c>
      <c r="AD25" s="196" t="s">
        <v>384</v>
      </c>
      <c r="AE25" s="196" t="s">
        <v>384</v>
      </c>
      <c r="AF25" s="196" t="s">
        <v>384</v>
      </c>
      <c r="AG25" s="198" t="s">
        <v>384</v>
      </c>
      <c r="AH25" s="198" t="s">
        <v>384</v>
      </c>
      <c r="AI25" s="198" t="s">
        <v>384</v>
      </c>
      <c r="AJ25" s="198" t="s">
        <v>384</v>
      </c>
      <c r="AK25" s="198" t="s">
        <v>384</v>
      </c>
      <c r="AL25" s="198" t="s">
        <v>384</v>
      </c>
      <c r="AM25" s="198" t="s">
        <v>384</v>
      </c>
      <c r="AN25" s="198" t="s">
        <v>384</v>
      </c>
      <c r="AO25" s="198" t="s">
        <v>384</v>
      </c>
      <c r="AP25" s="196" t="s">
        <v>384</v>
      </c>
      <c r="AQ25" s="196" t="s">
        <v>384</v>
      </c>
      <c r="AR25" s="197">
        <f t="shared" si="0"/>
        <v>12</v>
      </c>
      <c r="AS25" s="192">
        <f t="shared" si="1"/>
        <v>1</v>
      </c>
      <c r="AT25" s="137"/>
      <c r="AU25" s="137"/>
      <c r="AV25" s="137"/>
      <c r="AW25" s="137"/>
      <c r="AX25" s="137"/>
      <c r="AY25" s="137"/>
      <c r="AZ25" s="137"/>
      <c r="BA25" s="137"/>
      <c r="BB25" s="137"/>
      <c r="BC25" s="137"/>
    </row>
    <row r="26" spans="1:55" ht="21" customHeight="1" x14ac:dyDescent="0.35">
      <c r="A26" s="763" t="s">
        <v>403</v>
      </c>
      <c r="B26" s="764"/>
      <c r="C26" s="196" t="s">
        <v>384</v>
      </c>
      <c r="D26" s="196">
        <v>1</v>
      </c>
      <c r="E26" s="196">
        <v>1</v>
      </c>
      <c r="F26" s="196">
        <v>1</v>
      </c>
      <c r="G26" s="196">
        <v>1</v>
      </c>
      <c r="H26" s="196">
        <v>1</v>
      </c>
      <c r="I26" s="196" t="s">
        <v>384</v>
      </c>
      <c r="J26" s="196">
        <v>1</v>
      </c>
      <c r="K26" s="196" t="s">
        <v>384</v>
      </c>
      <c r="L26" s="196">
        <v>1</v>
      </c>
      <c r="M26" s="196">
        <v>1</v>
      </c>
      <c r="N26" s="196" t="s">
        <v>384</v>
      </c>
      <c r="O26" s="196" t="s">
        <v>384</v>
      </c>
      <c r="P26" s="196" t="s">
        <v>384</v>
      </c>
      <c r="Q26" s="196" t="s">
        <v>384</v>
      </c>
      <c r="R26" s="196" t="s">
        <v>384</v>
      </c>
      <c r="S26" s="196" t="s">
        <v>384</v>
      </c>
      <c r="T26" s="196">
        <v>1</v>
      </c>
      <c r="U26" s="196">
        <v>1</v>
      </c>
      <c r="V26" s="196">
        <v>1</v>
      </c>
      <c r="W26" s="196" t="s">
        <v>384</v>
      </c>
      <c r="X26" s="196" t="s">
        <v>384</v>
      </c>
      <c r="Y26" s="196" t="s">
        <v>384</v>
      </c>
      <c r="Z26" s="196">
        <v>1</v>
      </c>
      <c r="AA26" s="196" t="s">
        <v>384</v>
      </c>
      <c r="AB26" s="196" t="s">
        <v>384</v>
      </c>
      <c r="AC26" s="196" t="s">
        <v>384</v>
      </c>
      <c r="AD26" s="196" t="s">
        <v>384</v>
      </c>
      <c r="AE26" s="196" t="s">
        <v>384</v>
      </c>
      <c r="AF26" s="196" t="s">
        <v>384</v>
      </c>
      <c r="AG26" s="198" t="s">
        <v>384</v>
      </c>
      <c r="AH26" s="198" t="s">
        <v>384</v>
      </c>
      <c r="AI26" s="198" t="s">
        <v>384</v>
      </c>
      <c r="AJ26" s="198" t="s">
        <v>384</v>
      </c>
      <c r="AK26" s="198" t="s">
        <v>384</v>
      </c>
      <c r="AL26" s="198" t="s">
        <v>384</v>
      </c>
      <c r="AM26" s="198" t="s">
        <v>384</v>
      </c>
      <c r="AN26" s="198" t="s">
        <v>384</v>
      </c>
      <c r="AO26" s="198" t="s">
        <v>384</v>
      </c>
      <c r="AP26" s="196" t="s">
        <v>384</v>
      </c>
      <c r="AQ26" s="196" t="s">
        <v>384</v>
      </c>
      <c r="AR26" s="197">
        <f t="shared" si="0"/>
        <v>12</v>
      </c>
      <c r="AS26" s="192">
        <f t="shared" si="1"/>
        <v>1</v>
      </c>
      <c r="AT26" s="137"/>
      <c r="AU26" s="137"/>
      <c r="AV26" s="137"/>
      <c r="AW26" s="137"/>
      <c r="AX26" s="137"/>
      <c r="AY26" s="137"/>
      <c r="AZ26" s="137"/>
      <c r="BA26" s="137"/>
      <c r="BB26" s="137"/>
      <c r="BC26" s="137"/>
    </row>
    <row r="27" spans="1:55" ht="21" customHeight="1" x14ac:dyDescent="0.35">
      <c r="A27" s="763" t="s">
        <v>404</v>
      </c>
      <c r="B27" s="764"/>
      <c r="C27" s="196">
        <v>0</v>
      </c>
      <c r="D27" s="196" t="s">
        <v>384</v>
      </c>
      <c r="E27" s="196" t="s">
        <v>384</v>
      </c>
      <c r="F27" s="196" t="s">
        <v>384</v>
      </c>
      <c r="G27" s="196" t="s">
        <v>384</v>
      </c>
      <c r="H27" s="196" t="s">
        <v>384</v>
      </c>
      <c r="I27" s="196" t="s">
        <v>384</v>
      </c>
      <c r="J27" s="196" t="s">
        <v>384</v>
      </c>
      <c r="K27" s="196" t="s">
        <v>384</v>
      </c>
      <c r="L27" s="196" t="s">
        <v>384</v>
      </c>
      <c r="M27" s="196" t="s">
        <v>384</v>
      </c>
      <c r="N27" s="196" t="s">
        <v>384</v>
      </c>
      <c r="O27" s="196" t="s">
        <v>384</v>
      </c>
      <c r="P27" s="196" t="s">
        <v>384</v>
      </c>
      <c r="Q27" s="196" t="s">
        <v>384</v>
      </c>
      <c r="R27" s="196" t="s">
        <v>384</v>
      </c>
      <c r="S27" s="196" t="s">
        <v>384</v>
      </c>
      <c r="T27" s="196" t="s">
        <v>384</v>
      </c>
      <c r="U27" s="196" t="s">
        <v>384</v>
      </c>
      <c r="V27" s="196" t="s">
        <v>384</v>
      </c>
      <c r="W27" s="196" t="s">
        <v>384</v>
      </c>
      <c r="X27" s="196" t="s">
        <v>384</v>
      </c>
      <c r="Y27" s="196" t="s">
        <v>384</v>
      </c>
      <c r="Z27" s="196" t="s">
        <v>384</v>
      </c>
      <c r="AA27" s="196" t="s">
        <v>384</v>
      </c>
      <c r="AB27" s="196" t="s">
        <v>384</v>
      </c>
      <c r="AC27" s="196" t="s">
        <v>384</v>
      </c>
      <c r="AD27" s="196" t="s">
        <v>384</v>
      </c>
      <c r="AE27" s="196" t="s">
        <v>384</v>
      </c>
      <c r="AF27" s="196" t="s">
        <v>384</v>
      </c>
      <c r="AG27" s="198" t="s">
        <v>384</v>
      </c>
      <c r="AH27" s="198" t="s">
        <v>384</v>
      </c>
      <c r="AI27" s="198" t="s">
        <v>384</v>
      </c>
      <c r="AJ27" s="198" t="s">
        <v>384</v>
      </c>
      <c r="AK27" s="198" t="s">
        <v>384</v>
      </c>
      <c r="AL27" s="198" t="s">
        <v>384</v>
      </c>
      <c r="AM27" s="198" t="s">
        <v>384</v>
      </c>
      <c r="AN27" s="198" t="s">
        <v>384</v>
      </c>
      <c r="AO27" s="198" t="s">
        <v>384</v>
      </c>
      <c r="AP27" s="196" t="s">
        <v>384</v>
      </c>
      <c r="AQ27" s="196" t="s">
        <v>384</v>
      </c>
      <c r="AR27" s="197">
        <f t="shared" si="0"/>
        <v>0</v>
      </c>
      <c r="AS27" s="192" t="str">
        <f t="shared" si="1"/>
        <v xml:space="preserve"> </v>
      </c>
      <c r="AT27" s="137"/>
      <c r="AU27" s="137"/>
      <c r="AV27" s="137"/>
      <c r="AW27" s="137"/>
      <c r="AX27" s="137"/>
      <c r="AY27" s="137"/>
      <c r="AZ27" s="137"/>
      <c r="BA27" s="137"/>
      <c r="BB27" s="137"/>
      <c r="BC27" s="137"/>
    </row>
    <row r="28" spans="1:55" ht="21" customHeight="1" x14ac:dyDescent="0.35">
      <c r="A28" s="763" t="s">
        <v>405</v>
      </c>
      <c r="B28" s="764"/>
      <c r="C28" s="196" t="s">
        <v>384</v>
      </c>
      <c r="D28" s="196" t="s">
        <v>384</v>
      </c>
      <c r="E28" s="196" t="s">
        <v>384</v>
      </c>
      <c r="F28" s="196" t="s">
        <v>384</v>
      </c>
      <c r="G28" s="196" t="s">
        <v>384</v>
      </c>
      <c r="H28" s="196" t="s">
        <v>384</v>
      </c>
      <c r="I28" s="196" t="s">
        <v>384</v>
      </c>
      <c r="J28" s="196" t="s">
        <v>384</v>
      </c>
      <c r="K28" s="196" t="s">
        <v>384</v>
      </c>
      <c r="L28" s="196" t="s">
        <v>384</v>
      </c>
      <c r="M28" s="196" t="s">
        <v>384</v>
      </c>
      <c r="N28" s="196" t="s">
        <v>384</v>
      </c>
      <c r="O28" s="196" t="s">
        <v>384</v>
      </c>
      <c r="P28" s="196" t="s">
        <v>384</v>
      </c>
      <c r="Q28" s="196" t="s">
        <v>384</v>
      </c>
      <c r="R28" s="196" t="s">
        <v>384</v>
      </c>
      <c r="S28" s="196" t="s">
        <v>384</v>
      </c>
      <c r="T28" s="196" t="s">
        <v>384</v>
      </c>
      <c r="U28" s="196" t="s">
        <v>384</v>
      </c>
      <c r="V28" s="196" t="s">
        <v>384</v>
      </c>
      <c r="W28" s="196" t="s">
        <v>384</v>
      </c>
      <c r="X28" s="196" t="s">
        <v>384</v>
      </c>
      <c r="Y28" s="196" t="s">
        <v>384</v>
      </c>
      <c r="Z28" s="196" t="s">
        <v>384</v>
      </c>
      <c r="AA28" s="196" t="s">
        <v>384</v>
      </c>
      <c r="AB28" s="196" t="s">
        <v>384</v>
      </c>
      <c r="AC28" s="196" t="s">
        <v>384</v>
      </c>
      <c r="AD28" s="196" t="s">
        <v>384</v>
      </c>
      <c r="AE28" s="196" t="s">
        <v>384</v>
      </c>
      <c r="AF28" s="196" t="s">
        <v>384</v>
      </c>
      <c r="AG28" s="198" t="s">
        <v>384</v>
      </c>
      <c r="AH28" s="198" t="s">
        <v>384</v>
      </c>
      <c r="AI28" s="198" t="s">
        <v>384</v>
      </c>
      <c r="AJ28" s="198" t="s">
        <v>384</v>
      </c>
      <c r="AK28" s="198" t="s">
        <v>384</v>
      </c>
      <c r="AL28" s="198" t="s">
        <v>384</v>
      </c>
      <c r="AM28" s="198" t="s">
        <v>384</v>
      </c>
      <c r="AN28" s="198" t="s">
        <v>384</v>
      </c>
      <c r="AO28" s="198" t="s">
        <v>384</v>
      </c>
      <c r="AP28" s="196" t="s">
        <v>384</v>
      </c>
      <c r="AQ28" s="196" t="s">
        <v>384</v>
      </c>
      <c r="AR28" s="197">
        <f t="shared" si="0"/>
        <v>0</v>
      </c>
      <c r="AS28" s="192" t="str">
        <f t="shared" si="1"/>
        <v xml:space="preserve"> </v>
      </c>
      <c r="AT28" s="137"/>
      <c r="AU28" s="137"/>
      <c r="AV28" s="137"/>
      <c r="AW28" s="137"/>
      <c r="AX28" s="137"/>
      <c r="AY28" s="137"/>
      <c r="AZ28" s="137"/>
      <c r="BA28" s="137"/>
      <c r="BB28" s="137"/>
      <c r="BC28" s="137"/>
    </row>
    <row r="29" spans="1:55" ht="21" customHeight="1" x14ac:dyDescent="0.35">
      <c r="A29" s="763" t="s">
        <v>406</v>
      </c>
      <c r="B29" s="764"/>
      <c r="C29" s="196" t="s">
        <v>384</v>
      </c>
      <c r="D29" s="196" t="s">
        <v>384</v>
      </c>
      <c r="E29" s="196" t="s">
        <v>384</v>
      </c>
      <c r="F29" s="196" t="s">
        <v>384</v>
      </c>
      <c r="G29" s="196" t="s">
        <v>384</v>
      </c>
      <c r="H29" s="196" t="s">
        <v>384</v>
      </c>
      <c r="I29" s="196" t="s">
        <v>384</v>
      </c>
      <c r="J29" s="196" t="s">
        <v>384</v>
      </c>
      <c r="K29" s="196" t="s">
        <v>384</v>
      </c>
      <c r="L29" s="196" t="s">
        <v>384</v>
      </c>
      <c r="M29" s="196" t="s">
        <v>384</v>
      </c>
      <c r="N29" s="196" t="s">
        <v>384</v>
      </c>
      <c r="O29" s="196" t="s">
        <v>384</v>
      </c>
      <c r="P29" s="196" t="s">
        <v>384</v>
      </c>
      <c r="Q29" s="196" t="s">
        <v>384</v>
      </c>
      <c r="R29" s="196" t="s">
        <v>384</v>
      </c>
      <c r="S29" s="196" t="s">
        <v>384</v>
      </c>
      <c r="T29" s="196" t="s">
        <v>384</v>
      </c>
      <c r="U29" s="196" t="s">
        <v>384</v>
      </c>
      <c r="V29" s="196" t="s">
        <v>384</v>
      </c>
      <c r="W29" s="196" t="s">
        <v>384</v>
      </c>
      <c r="X29" s="196" t="s">
        <v>384</v>
      </c>
      <c r="Y29" s="196" t="s">
        <v>384</v>
      </c>
      <c r="Z29" s="196" t="s">
        <v>384</v>
      </c>
      <c r="AA29" s="196" t="s">
        <v>384</v>
      </c>
      <c r="AB29" s="196" t="s">
        <v>384</v>
      </c>
      <c r="AC29" s="196" t="s">
        <v>384</v>
      </c>
      <c r="AD29" s="196" t="s">
        <v>384</v>
      </c>
      <c r="AE29" s="196" t="s">
        <v>384</v>
      </c>
      <c r="AF29" s="196" t="s">
        <v>384</v>
      </c>
      <c r="AG29" s="198" t="s">
        <v>384</v>
      </c>
      <c r="AH29" s="198" t="s">
        <v>384</v>
      </c>
      <c r="AI29" s="198" t="s">
        <v>384</v>
      </c>
      <c r="AJ29" s="198" t="s">
        <v>384</v>
      </c>
      <c r="AK29" s="198" t="s">
        <v>384</v>
      </c>
      <c r="AL29" s="198" t="s">
        <v>384</v>
      </c>
      <c r="AM29" s="198" t="s">
        <v>384</v>
      </c>
      <c r="AN29" s="198" t="s">
        <v>384</v>
      </c>
      <c r="AO29" s="198" t="s">
        <v>384</v>
      </c>
      <c r="AP29" s="196" t="s">
        <v>384</v>
      </c>
      <c r="AQ29" s="196" t="s">
        <v>384</v>
      </c>
      <c r="AR29" s="197">
        <f t="shared" si="0"/>
        <v>0</v>
      </c>
      <c r="AS29" s="192" t="str">
        <f t="shared" si="1"/>
        <v xml:space="preserve"> </v>
      </c>
      <c r="AT29" s="137"/>
      <c r="AU29" s="137"/>
      <c r="AV29" s="137"/>
      <c r="AW29" s="137"/>
      <c r="AX29" s="137"/>
      <c r="AY29" s="137"/>
      <c r="AZ29" s="137"/>
      <c r="BA29" s="137"/>
      <c r="BB29" s="137"/>
      <c r="BC29" s="137"/>
    </row>
    <row r="30" spans="1:55" ht="21" customHeight="1" x14ac:dyDescent="0.35">
      <c r="A30" s="763" t="s">
        <v>407</v>
      </c>
      <c r="B30" s="764"/>
      <c r="C30" s="196" t="s">
        <v>384</v>
      </c>
      <c r="D30" s="196" t="s">
        <v>384</v>
      </c>
      <c r="E30" s="196" t="s">
        <v>384</v>
      </c>
      <c r="F30" s="196" t="s">
        <v>384</v>
      </c>
      <c r="G30" s="196" t="s">
        <v>384</v>
      </c>
      <c r="H30" s="196" t="s">
        <v>384</v>
      </c>
      <c r="I30" s="196" t="s">
        <v>384</v>
      </c>
      <c r="J30" s="196" t="s">
        <v>384</v>
      </c>
      <c r="K30" s="196" t="s">
        <v>384</v>
      </c>
      <c r="L30" s="196" t="s">
        <v>384</v>
      </c>
      <c r="M30" s="196" t="s">
        <v>384</v>
      </c>
      <c r="N30" s="196" t="s">
        <v>384</v>
      </c>
      <c r="O30" s="196" t="s">
        <v>384</v>
      </c>
      <c r="P30" s="196" t="s">
        <v>384</v>
      </c>
      <c r="Q30" s="196" t="s">
        <v>384</v>
      </c>
      <c r="R30" s="196" t="s">
        <v>384</v>
      </c>
      <c r="S30" s="196" t="s">
        <v>384</v>
      </c>
      <c r="T30" s="196" t="s">
        <v>384</v>
      </c>
      <c r="U30" s="196" t="s">
        <v>384</v>
      </c>
      <c r="V30" s="196" t="s">
        <v>384</v>
      </c>
      <c r="W30" s="196" t="s">
        <v>384</v>
      </c>
      <c r="X30" s="196" t="s">
        <v>384</v>
      </c>
      <c r="Y30" s="196" t="s">
        <v>384</v>
      </c>
      <c r="Z30" s="196" t="s">
        <v>384</v>
      </c>
      <c r="AA30" s="196" t="s">
        <v>384</v>
      </c>
      <c r="AB30" s="196" t="s">
        <v>384</v>
      </c>
      <c r="AC30" s="196" t="s">
        <v>384</v>
      </c>
      <c r="AD30" s="196" t="s">
        <v>384</v>
      </c>
      <c r="AE30" s="196" t="s">
        <v>384</v>
      </c>
      <c r="AF30" s="196" t="s">
        <v>384</v>
      </c>
      <c r="AG30" s="198" t="s">
        <v>384</v>
      </c>
      <c r="AH30" s="198" t="s">
        <v>384</v>
      </c>
      <c r="AI30" s="198" t="s">
        <v>384</v>
      </c>
      <c r="AJ30" s="198" t="s">
        <v>384</v>
      </c>
      <c r="AK30" s="198" t="s">
        <v>384</v>
      </c>
      <c r="AL30" s="198" t="s">
        <v>384</v>
      </c>
      <c r="AM30" s="198" t="s">
        <v>384</v>
      </c>
      <c r="AN30" s="198" t="s">
        <v>384</v>
      </c>
      <c r="AO30" s="198" t="s">
        <v>384</v>
      </c>
      <c r="AP30" s="196" t="s">
        <v>384</v>
      </c>
      <c r="AQ30" s="196" t="s">
        <v>384</v>
      </c>
      <c r="AR30" s="197">
        <f t="shared" si="0"/>
        <v>0</v>
      </c>
      <c r="AS30" s="192" t="str">
        <f t="shared" si="1"/>
        <v xml:space="preserve"> </v>
      </c>
      <c r="AT30" s="137"/>
      <c r="AU30" s="137"/>
      <c r="AV30" s="137"/>
      <c r="AW30" s="137"/>
      <c r="AX30" s="137"/>
      <c r="AY30" s="137"/>
      <c r="AZ30" s="137"/>
      <c r="BA30" s="137"/>
      <c r="BB30" s="137"/>
      <c r="BC30" s="137"/>
    </row>
    <row r="31" spans="1:55" ht="21" customHeight="1" x14ac:dyDescent="0.35">
      <c r="A31" s="763" t="s">
        <v>408</v>
      </c>
      <c r="B31" s="764"/>
      <c r="C31" s="196" t="s">
        <v>384</v>
      </c>
      <c r="D31" s="196" t="s">
        <v>384</v>
      </c>
      <c r="E31" s="196">
        <v>1</v>
      </c>
      <c r="F31" s="196">
        <v>1</v>
      </c>
      <c r="G31" s="196">
        <v>1</v>
      </c>
      <c r="H31" s="196">
        <v>1</v>
      </c>
      <c r="I31" s="196" t="s">
        <v>384</v>
      </c>
      <c r="J31" s="196">
        <v>1</v>
      </c>
      <c r="K31" s="196">
        <v>1</v>
      </c>
      <c r="L31" s="196" t="s">
        <v>384</v>
      </c>
      <c r="M31" s="196" t="s">
        <v>384</v>
      </c>
      <c r="N31" s="196" t="s">
        <v>384</v>
      </c>
      <c r="O31" s="196" t="s">
        <v>384</v>
      </c>
      <c r="P31" s="196">
        <v>1</v>
      </c>
      <c r="Q31" s="196">
        <v>1</v>
      </c>
      <c r="R31" s="196" t="s">
        <v>384</v>
      </c>
      <c r="S31" s="196" t="s">
        <v>384</v>
      </c>
      <c r="T31" s="196">
        <v>1</v>
      </c>
      <c r="U31" s="196">
        <v>1</v>
      </c>
      <c r="V31" s="196" t="s">
        <v>384</v>
      </c>
      <c r="W31" s="196" t="s">
        <v>384</v>
      </c>
      <c r="X31" s="196" t="s">
        <v>384</v>
      </c>
      <c r="Y31" s="196" t="s">
        <v>384</v>
      </c>
      <c r="Z31" s="196" t="s">
        <v>384</v>
      </c>
      <c r="AA31" s="196" t="s">
        <v>384</v>
      </c>
      <c r="AB31" s="196" t="s">
        <v>384</v>
      </c>
      <c r="AC31" s="196" t="s">
        <v>384</v>
      </c>
      <c r="AD31" s="196" t="s">
        <v>384</v>
      </c>
      <c r="AE31" s="196" t="s">
        <v>384</v>
      </c>
      <c r="AF31" s="196" t="s">
        <v>384</v>
      </c>
      <c r="AG31" s="198" t="s">
        <v>384</v>
      </c>
      <c r="AH31" s="198" t="s">
        <v>384</v>
      </c>
      <c r="AI31" s="198" t="s">
        <v>384</v>
      </c>
      <c r="AJ31" s="198" t="s">
        <v>384</v>
      </c>
      <c r="AK31" s="198" t="s">
        <v>384</v>
      </c>
      <c r="AL31" s="198" t="s">
        <v>384</v>
      </c>
      <c r="AM31" s="198" t="s">
        <v>384</v>
      </c>
      <c r="AN31" s="198" t="s">
        <v>384</v>
      </c>
      <c r="AO31" s="198" t="s">
        <v>384</v>
      </c>
      <c r="AP31" s="196" t="s">
        <v>384</v>
      </c>
      <c r="AQ31" s="196" t="s">
        <v>384</v>
      </c>
      <c r="AR31" s="197">
        <f t="shared" si="0"/>
        <v>10</v>
      </c>
      <c r="AS31" s="192">
        <f t="shared" si="1"/>
        <v>1</v>
      </c>
      <c r="AT31" s="137"/>
      <c r="AU31" s="137"/>
      <c r="AV31" s="137"/>
      <c r="AW31" s="137"/>
      <c r="AX31" s="137"/>
      <c r="AY31" s="137"/>
      <c r="AZ31" s="137"/>
      <c r="BA31" s="137"/>
      <c r="BB31" s="137"/>
      <c r="BC31" s="137"/>
    </row>
    <row r="32" spans="1:55" ht="21" customHeight="1" x14ac:dyDescent="0.35">
      <c r="A32" s="763" t="s">
        <v>409</v>
      </c>
      <c r="B32" s="764"/>
      <c r="C32" s="196" t="s">
        <v>384</v>
      </c>
      <c r="D32" s="196" t="s">
        <v>384</v>
      </c>
      <c r="E32" s="196" t="s">
        <v>384</v>
      </c>
      <c r="F32" s="196" t="s">
        <v>384</v>
      </c>
      <c r="G32" s="196" t="s">
        <v>384</v>
      </c>
      <c r="H32" s="196" t="s">
        <v>384</v>
      </c>
      <c r="I32" s="196" t="s">
        <v>384</v>
      </c>
      <c r="J32" s="196" t="s">
        <v>384</v>
      </c>
      <c r="K32" s="196" t="s">
        <v>384</v>
      </c>
      <c r="L32" s="196" t="s">
        <v>384</v>
      </c>
      <c r="M32" s="196" t="s">
        <v>384</v>
      </c>
      <c r="N32" s="196" t="s">
        <v>384</v>
      </c>
      <c r="O32" s="196" t="s">
        <v>384</v>
      </c>
      <c r="P32" s="196" t="s">
        <v>384</v>
      </c>
      <c r="Q32" s="196" t="s">
        <v>384</v>
      </c>
      <c r="R32" s="196" t="s">
        <v>384</v>
      </c>
      <c r="S32" s="196" t="s">
        <v>384</v>
      </c>
      <c r="T32" s="196" t="s">
        <v>384</v>
      </c>
      <c r="U32" s="196" t="s">
        <v>384</v>
      </c>
      <c r="V32" s="196" t="s">
        <v>384</v>
      </c>
      <c r="W32" s="196" t="s">
        <v>384</v>
      </c>
      <c r="X32" s="196" t="s">
        <v>384</v>
      </c>
      <c r="Y32" s="196" t="s">
        <v>384</v>
      </c>
      <c r="Z32" s="196" t="s">
        <v>384</v>
      </c>
      <c r="AA32" s="196" t="s">
        <v>384</v>
      </c>
      <c r="AB32" s="196" t="s">
        <v>384</v>
      </c>
      <c r="AC32" s="196" t="s">
        <v>384</v>
      </c>
      <c r="AD32" s="196" t="s">
        <v>384</v>
      </c>
      <c r="AE32" s="196" t="s">
        <v>384</v>
      </c>
      <c r="AF32" s="196" t="s">
        <v>384</v>
      </c>
      <c r="AG32" s="198" t="s">
        <v>384</v>
      </c>
      <c r="AH32" s="198" t="s">
        <v>384</v>
      </c>
      <c r="AI32" s="198" t="s">
        <v>384</v>
      </c>
      <c r="AJ32" s="198" t="s">
        <v>384</v>
      </c>
      <c r="AK32" s="198" t="s">
        <v>384</v>
      </c>
      <c r="AL32" s="198" t="s">
        <v>384</v>
      </c>
      <c r="AM32" s="198" t="s">
        <v>384</v>
      </c>
      <c r="AN32" s="198" t="s">
        <v>384</v>
      </c>
      <c r="AO32" s="198" t="s">
        <v>384</v>
      </c>
      <c r="AP32" s="196" t="s">
        <v>384</v>
      </c>
      <c r="AQ32" s="196" t="s">
        <v>384</v>
      </c>
      <c r="AR32" s="197">
        <f t="shared" si="0"/>
        <v>0</v>
      </c>
      <c r="AS32" s="192" t="str">
        <f t="shared" si="1"/>
        <v xml:space="preserve"> </v>
      </c>
      <c r="AT32" s="137"/>
      <c r="AU32" s="137"/>
      <c r="AV32" s="137"/>
      <c r="AW32" s="137"/>
      <c r="AX32" s="137"/>
      <c r="AY32" s="137"/>
      <c r="AZ32" s="137"/>
      <c r="BA32" s="137"/>
      <c r="BB32" s="137"/>
      <c r="BC32" s="137"/>
    </row>
    <row r="33" spans="1:55" ht="21" customHeight="1" x14ac:dyDescent="0.35">
      <c r="A33" s="763" t="s">
        <v>410</v>
      </c>
      <c r="B33" s="764"/>
      <c r="C33" s="196" t="s">
        <v>384</v>
      </c>
      <c r="D33" s="196" t="s">
        <v>384</v>
      </c>
      <c r="E33" s="196">
        <v>1</v>
      </c>
      <c r="F33" s="196">
        <v>1</v>
      </c>
      <c r="G33" s="196">
        <v>0</v>
      </c>
      <c r="H33" s="196">
        <v>1</v>
      </c>
      <c r="I33" s="196" t="s">
        <v>384</v>
      </c>
      <c r="J33" s="196">
        <v>1</v>
      </c>
      <c r="K33" s="196">
        <v>1</v>
      </c>
      <c r="L33" s="196" t="s">
        <v>384</v>
      </c>
      <c r="M33" s="196" t="s">
        <v>384</v>
      </c>
      <c r="N33" s="196" t="s">
        <v>384</v>
      </c>
      <c r="O33" s="196" t="s">
        <v>384</v>
      </c>
      <c r="P33" s="196">
        <v>1</v>
      </c>
      <c r="Q33" s="196" t="s">
        <v>384</v>
      </c>
      <c r="R33" s="196">
        <v>1</v>
      </c>
      <c r="S33" s="196" t="s">
        <v>384</v>
      </c>
      <c r="T33" s="196">
        <v>1</v>
      </c>
      <c r="U33" s="196">
        <v>1</v>
      </c>
      <c r="V33" s="196" t="s">
        <v>384</v>
      </c>
      <c r="W33" s="196" t="s">
        <v>384</v>
      </c>
      <c r="X33" s="196" t="s">
        <v>384</v>
      </c>
      <c r="Y33" s="196" t="s">
        <v>384</v>
      </c>
      <c r="Z33" s="196" t="s">
        <v>384</v>
      </c>
      <c r="AA33" s="196" t="s">
        <v>384</v>
      </c>
      <c r="AB33" s="196" t="s">
        <v>384</v>
      </c>
      <c r="AC33" s="196" t="s">
        <v>384</v>
      </c>
      <c r="AD33" s="196" t="s">
        <v>384</v>
      </c>
      <c r="AE33" s="196" t="s">
        <v>384</v>
      </c>
      <c r="AF33" s="196" t="s">
        <v>384</v>
      </c>
      <c r="AG33" s="198" t="s">
        <v>384</v>
      </c>
      <c r="AH33" s="198" t="s">
        <v>384</v>
      </c>
      <c r="AI33" s="198" t="s">
        <v>384</v>
      </c>
      <c r="AJ33" s="198" t="s">
        <v>384</v>
      </c>
      <c r="AK33" s="198" t="s">
        <v>384</v>
      </c>
      <c r="AL33" s="198" t="s">
        <v>384</v>
      </c>
      <c r="AM33" s="198" t="s">
        <v>384</v>
      </c>
      <c r="AN33" s="198" t="s">
        <v>384</v>
      </c>
      <c r="AO33" s="198" t="s">
        <v>384</v>
      </c>
      <c r="AP33" s="196" t="s">
        <v>384</v>
      </c>
      <c r="AQ33" s="196" t="s">
        <v>384</v>
      </c>
      <c r="AR33" s="197">
        <f t="shared" si="0"/>
        <v>9</v>
      </c>
      <c r="AS33" s="192">
        <f t="shared" si="1"/>
        <v>0.9</v>
      </c>
      <c r="AT33" s="137"/>
      <c r="AU33" s="137"/>
      <c r="AV33" s="137"/>
      <c r="AW33" s="137"/>
      <c r="AX33" s="137"/>
      <c r="AY33" s="137"/>
      <c r="AZ33" s="137"/>
      <c r="BA33" s="137"/>
      <c r="BB33" s="137"/>
      <c r="BC33" s="137"/>
    </row>
    <row r="34" spans="1:55" ht="21" customHeight="1" x14ac:dyDescent="0.35">
      <c r="A34" s="763" t="s">
        <v>411</v>
      </c>
      <c r="B34" s="764"/>
      <c r="C34" s="196" t="s">
        <v>384</v>
      </c>
      <c r="D34" s="196" t="s">
        <v>384</v>
      </c>
      <c r="E34" s="196">
        <v>1</v>
      </c>
      <c r="F34" s="196">
        <v>1</v>
      </c>
      <c r="G34" s="196">
        <v>1</v>
      </c>
      <c r="H34" s="196">
        <v>1</v>
      </c>
      <c r="I34" s="196" t="s">
        <v>384</v>
      </c>
      <c r="J34" s="196">
        <v>1</v>
      </c>
      <c r="K34" s="196">
        <v>1</v>
      </c>
      <c r="L34" s="196" t="s">
        <v>384</v>
      </c>
      <c r="M34" s="196" t="s">
        <v>384</v>
      </c>
      <c r="N34" s="196" t="s">
        <v>384</v>
      </c>
      <c r="O34" s="196" t="s">
        <v>384</v>
      </c>
      <c r="P34" s="196">
        <v>1</v>
      </c>
      <c r="Q34" s="196" t="s">
        <v>384</v>
      </c>
      <c r="R34" s="196">
        <v>1</v>
      </c>
      <c r="S34" s="196" t="s">
        <v>384</v>
      </c>
      <c r="T34" s="196">
        <v>1</v>
      </c>
      <c r="U34" s="196">
        <v>1</v>
      </c>
      <c r="V34" s="196" t="s">
        <v>384</v>
      </c>
      <c r="W34" s="196" t="s">
        <v>384</v>
      </c>
      <c r="X34" s="196" t="s">
        <v>384</v>
      </c>
      <c r="Y34" s="196" t="s">
        <v>384</v>
      </c>
      <c r="Z34" s="196" t="s">
        <v>384</v>
      </c>
      <c r="AA34" s="196" t="s">
        <v>384</v>
      </c>
      <c r="AB34" s="196" t="s">
        <v>384</v>
      </c>
      <c r="AC34" s="196" t="s">
        <v>384</v>
      </c>
      <c r="AD34" s="196" t="s">
        <v>384</v>
      </c>
      <c r="AE34" s="196" t="s">
        <v>384</v>
      </c>
      <c r="AF34" s="196" t="s">
        <v>384</v>
      </c>
      <c r="AG34" s="198" t="s">
        <v>384</v>
      </c>
      <c r="AH34" s="198" t="s">
        <v>384</v>
      </c>
      <c r="AI34" s="198" t="s">
        <v>384</v>
      </c>
      <c r="AJ34" s="198" t="s">
        <v>384</v>
      </c>
      <c r="AK34" s="198" t="s">
        <v>384</v>
      </c>
      <c r="AL34" s="198" t="s">
        <v>384</v>
      </c>
      <c r="AM34" s="198" t="s">
        <v>384</v>
      </c>
      <c r="AN34" s="198" t="s">
        <v>384</v>
      </c>
      <c r="AO34" s="198" t="s">
        <v>384</v>
      </c>
      <c r="AP34" s="196" t="s">
        <v>384</v>
      </c>
      <c r="AQ34" s="196" t="s">
        <v>384</v>
      </c>
      <c r="AR34" s="197">
        <f t="shared" si="0"/>
        <v>10</v>
      </c>
      <c r="AS34" s="192">
        <f t="shared" si="1"/>
        <v>1</v>
      </c>
      <c r="AT34" s="137"/>
      <c r="AU34" s="137"/>
      <c r="AV34" s="137"/>
      <c r="AW34" s="137"/>
      <c r="AX34" s="137"/>
      <c r="AY34" s="137"/>
      <c r="AZ34" s="137"/>
      <c r="BA34" s="137"/>
      <c r="BB34" s="137"/>
      <c r="BC34" s="137"/>
    </row>
    <row r="35" spans="1:55" ht="21" customHeight="1" x14ac:dyDescent="0.35">
      <c r="A35" s="763" t="s">
        <v>412</v>
      </c>
      <c r="B35" s="764"/>
      <c r="C35" s="196" t="s">
        <v>384</v>
      </c>
      <c r="D35" s="196" t="s">
        <v>384</v>
      </c>
      <c r="E35" s="196" t="s">
        <v>384</v>
      </c>
      <c r="F35" s="196" t="s">
        <v>384</v>
      </c>
      <c r="G35" s="196" t="s">
        <v>384</v>
      </c>
      <c r="H35" s="196" t="s">
        <v>384</v>
      </c>
      <c r="I35" s="196" t="s">
        <v>384</v>
      </c>
      <c r="J35" s="196" t="s">
        <v>384</v>
      </c>
      <c r="K35" s="196" t="s">
        <v>384</v>
      </c>
      <c r="L35" s="196" t="s">
        <v>384</v>
      </c>
      <c r="M35" s="196" t="s">
        <v>384</v>
      </c>
      <c r="N35" s="196" t="s">
        <v>384</v>
      </c>
      <c r="O35" s="196" t="s">
        <v>384</v>
      </c>
      <c r="P35" s="196" t="s">
        <v>384</v>
      </c>
      <c r="Q35" s="196" t="s">
        <v>384</v>
      </c>
      <c r="R35" s="196" t="s">
        <v>384</v>
      </c>
      <c r="S35" s="196" t="s">
        <v>384</v>
      </c>
      <c r="T35" s="196" t="s">
        <v>384</v>
      </c>
      <c r="U35" s="196" t="s">
        <v>384</v>
      </c>
      <c r="V35" s="196" t="s">
        <v>384</v>
      </c>
      <c r="W35" s="196" t="s">
        <v>384</v>
      </c>
      <c r="X35" s="196" t="s">
        <v>384</v>
      </c>
      <c r="Y35" s="196" t="s">
        <v>384</v>
      </c>
      <c r="Z35" s="196" t="s">
        <v>384</v>
      </c>
      <c r="AA35" s="196" t="s">
        <v>384</v>
      </c>
      <c r="AB35" s="196" t="s">
        <v>384</v>
      </c>
      <c r="AC35" s="196" t="s">
        <v>384</v>
      </c>
      <c r="AD35" s="196" t="s">
        <v>384</v>
      </c>
      <c r="AE35" s="196" t="s">
        <v>384</v>
      </c>
      <c r="AF35" s="196" t="s">
        <v>384</v>
      </c>
      <c r="AG35" s="198" t="s">
        <v>384</v>
      </c>
      <c r="AH35" s="198" t="s">
        <v>384</v>
      </c>
      <c r="AI35" s="198" t="s">
        <v>384</v>
      </c>
      <c r="AJ35" s="198" t="s">
        <v>384</v>
      </c>
      <c r="AK35" s="198" t="s">
        <v>384</v>
      </c>
      <c r="AL35" s="198" t="s">
        <v>384</v>
      </c>
      <c r="AM35" s="198" t="s">
        <v>384</v>
      </c>
      <c r="AN35" s="198" t="s">
        <v>384</v>
      </c>
      <c r="AO35" s="198" t="s">
        <v>384</v>
      </c>
      <c r="AP35" s="196" t="s">
        <v>384</v>
      </c>
      <c r="AQ35" s="196" t="s">
        <v>384</v>
      </c>
      <c r="AR35" s="197">
        <f t="shared" si="0"/>
        <v>0</v>
      </c>
      <c r="AS35" s="192" t="str">
        <f t="shared" si="1"/>
        <v xml:space="preserve"> </v>
      </c>
      <c r="AT35" s="137"/>
      <c r="AU35" s="137"/>
      <c r="AV35" s="137"/>
      <c r="AW35" s="137"/>
      <c r="AX35" s="137"/>
      <c r="AY35" s="137"/>
      <c r="AZ35" s="137"/>
      <c r="BA35" s="137"/>
      <c r="BB35" s="137"/>
      <c r="BC35" s="137"/>
    </row>
    <row r="36" spans="1:55" ht="21" customHeight="1" x14ac:dyDescent="0.35">
      <c r="A36" s="763" t="s">
        <v>413</v>
      </c>
      <c r="B36" s="764"/>
      <c r="C36" s="196" t="s">
        <v>384</v>
      </c>
      <c r="D36" s="196" t="s">
        <v>384</v>
      </c>
      <c r="E36" s="196" t="s">
        <v>384</v>
      </c>
      <c r="F36" s="196" t="s">
        <v>384</v>
      </c>
      <c r="G36" s="196" t="s">
        <v>384</v>
      </c>
      <c r="H36" s="196" t="s">
        <v>384</v>
      </c>
      <c r="I36" s="196" t="s">
        <v>384</v>
      </c>
      <c r="J36" s="196" t="s">
        <v>384</v>
      </c>
      <c r="K36" s="196" t="s">
        <v>384</v>
      </c>
      <c r="L36" s="196" t="s">
        <v>384</v>
      </c>
      <c r="M36" s="196" t="s">
        <v>384</v>
      </c>
      <c r="N36" s="196" t="s">
        <v>384</v>
      </c>
      <c r="O36" s="196" t="s">
        <v>384</v>
      </c>
      <c r="P36" s="196" t="s">
        <v>384</v>
      </c>
      <c r="Q36" s="196" t="s">
        <v>384</v>
      </c>
      <c r="R36" s="196" t="s">
        <v>384</v>
      </c>
      <c r="S36" s="196" t="s">
        <v>384</v>
      </c>
      <c r="T36" s="196" t="s">
        <v>384</v>
      </c>
      <c r="U36" s="196" t="s">
        <v>384</v>
      </c>
      <c r="V36" s="196" t="s">
        <v>384</v>
      </c>
      <c r="W36" s="196" t="s">
        <v>384</v>
      </c>
      <c r="X36" s="196" t="s">
        <v>384</v>
      </c>
      <c r="Y36" s="196" t="s">
        <v>384</v>
      </c>
      <c r="Z36" s="196" t="s">
        <v>384</v>
      </c>
      <c r="AA36" s="196" t="s">
        <v>384</v>
      </c>
      <c r="AB36" s="196" t="s">
        <v>384</v>
      </c>
      <c r="AC36" s="196" t="s">
        <v>384</v>
      </c>
      <c r="AD36" s="196" t="s">
        <v>384</v>
      </c>
      <c r="AE36" s="196" t="s">
        <v>384</v>
      </c>
      <c r="AF36" s="196" t="s">
        <v>384</v>
      </c>
      <c r="AG36" s="198" t="s">
        <v>384</v>
      </c>
      <c r="AH36" s="198" t="s">
        <v>384</v>
      </c>
      <c r="AI36" s="198" t="s">
        <v>384</v>
      </c>
      <c r="AJ36" s="198" t="s">
        <v>384</v>
      </c>
      <c r="AK36" s="198" t="s">
        <v>384</v>
      </c>
      <c r="AL36" s="198" t="s">
        <v>384</v>
      </c>
      <c r="AM36" s="198" t="s">
        <v>384</v>
      </c>
      <c r="AN36" s="198" t="s">
        <v>384</v>
      </c>
      <c r="AO36" s="198" t="s">
        <v>384</v>
      </c>
      <c r="AP36" s="196" t="s">
        <v>384</v>
      </c>
      <c r="AQ36" s="196" t="s">
        <v>384</v>
      </c>
      <c r="AR36" s="197">
        <f t="shared" si="0"/>
        <v>0</v>
      </c>
      <c r="AS36" s="192" t="str">
        <f t="shared" si="1"/>
        <v xml:space="preserve"> </v>
      </c>
      <c r="AT36" s="137"/>
      <c r="AU36" s="137"/>
      <c r="AV36" s="137"/>
      <c r="AW36" s="137"/>
      <c r="AX36" s="137"/>
      <c r="AY36" s="137"/>
      <c r="AZ36" s="137"/>
      <c r="BA36" s="137"/>
      <c r="BB36" s="137"/>
      <c r="BC36" s="137"/>
    </row>
    <row r="37" spans="1:55" ht="21" customHeight="1" x14ac:dyDescent="0.35">
      <c r="A37" s="763" t="s">
        <v>414</v>
      </c>
      <c r="B37" s="764"/>
      <c r="C37" s="196" t="s">
        <v>384</v>
      </c>
      <c r="D37" s="196" t="s">
        <v>384</v>
      </c>
      <c r="E37" s="196">
        <v>1</v>
      </c>
      <c r="F37" s="196">
        <v>1</v>
      </c>
      <c r="G37" s="196">
        <v>1</v>
      </c>
      <c r="H37" s="196">
        <v>1</v>
      </c>
      <c r="I37" s="196" t="s">
        <v>384</v>
      </c>
      <c r="J37" s="196">
        <v>1</v>
      </c>
      <c r="K37" s="196">
        <v>1</v>
      </c>
      <c r="L37" s="196" t="s">
        <v>384</v>
      </c>
      <c r="M37" s="196" t="s">
        <v>384</v>
      </c>
      <c r="N37" s="196" t="s">
        <v>384</v>
      </c>
      <c r="O37" s="196" t="s">
        <v>384</v>
      </c>
      <c r="P37" s="196">
        <v>1</v>
      </c>
      <c r="Q37" s="196" t="s">
        <v>384</v>
      </c>
      <c r="R37" s="196">
        <v>1</v>
      </c>
      <c r="S37" s="196" t="s">
        <v>384</v>
      </c>
      <c r="T37" s="196">
        <v>1</v>
      </c>
      <c r="U37" s="196">
        <v>1</v>
      </c>
      <c r="V37" s="196" t="s">
        <v>384</v>
      </c>
      <c r="W37" s="196" t="s">
        <v>384</v>
      </c>
      <c r="X37" s="196" t="s">
        <v>384</v>
      </c>
      <c r="Y37" s="196" t="s">
        <v>384</v>
      </c>
      <c r="Z37" s="196" t="s">
        <v>384</v>
      </c>
      <c r="AA37" s="196" t="s">
        <v>384</v>
      </c>
      <c r="AB37" s="196" t="s">
        <v>384</v>
      </c>
      <c r="AC37" s="196" t="s">
        <v>384</v>
      </c>
      <c r="AD37" s="196" t="s">
        <v>384</v>
      </c>
      <c r="AE37" s="196" t="s">
        <v>384</v>
      </c>
      <c r="AF37" s="196" t="s">
        <v>384</v>
      </c>
      <c r="AG37" s="198" t="s">
        <v>384</v>
      </c>
      <c r="AH37" s="198" t="s">
        <v>384</v>
      </c>
      <c r="AI37" s="198" t="s">
        <v>384</v>
      </c>
      <c r="AJ37" s="198" t="s">
        <v>384</v>
      </c>
      <c r="AK37" s="198" t="s">
        <v>384</v>
      </c>
      <c r="AL37" s="198" t="s">
        <v>384</v>
      </c>
      <c r="AM37" s="198" t="s">
        <v>384</v>
      </c>
      <c r="AN37" s="198" t="s">
        <v>384</v>
      </c>
      <c r="AO37" s="198" t="s">
        <v>384</v>
      </c>
      <c r="AP37" s="196" t="s">
        <v>384</v>
      </c>
      <c r="AQ37" s="196" t="s">
        <v>384</v>
      </c>
      <c r="AR37" s="197">
        <f t="shared" si="0"/>
        <v>10</v>
      </c>
      <c r="AS37" s="192">
        <f t="shared" si="1"/>
        <v>1</v>
      </c>
      <c r="AT37" s="137"/>
      <c r="AU37" s="137"/>
      <c r="AV37" s="137"/>
      <c r="AW37" s="137"/>
      <c r="AX37" s="137"/>
      <c r="AY37" s="137"/>
      <c r="AZ37" s="137"/>
      <c r="BA37" s="137"/>
      <c r="BB37" s="137"/>
      <c r="BC37" s="137"/>
    </row>
    <row r="38" spans="1:55" ht="21" customHeight="1" x14ac:dyDescent="0.35">
      <c r="A38" s="763" t="s">
        <v>415</v>
      </c>
      <c r="B38" s="764"/>
      <c r="C38" s="196" t="s">
        <v>384</v>
      </c>
      <c r="D38" s="196" t="s">
        <v>384</v>
      </c>
      <c r="E38" s="196" t="s">
        <v>384</v>
      </c>
      <c r="F38" s="196" t="s">
        <v>384</v>
      </c>
      <c r="G38" s="196" t="s">
        <v>384</v>
      </c>
      <c r="H38" s="196" t="s">
        <v>384</v>
      </c>
      <c r="I38" s="196" t="s">
        <v>384</v>
      </c>
      <c r="J38" s="196" t="s">
        <v>384</v>
      </c>
      <c r="K38" s="196" t="s">
        <v>384</v>
      </c>
      <c r="L38" s="196" t="s">
        <v>384</v>
      </c>
      <c r="M38" s="196" t="s">
        <v>384</v>
      </c>
      <c r="N38" s="196" t="s">
        <v>384</v>
      </c>
      <c r="O38" s="196" t="s">
        <v>384</v>
      </c>
      <c r="P38" s="196" t="s">
        <v>384</v>
      </c>
      <c r="Q38" s="196" t="s">
        <v>384</v>
      </c>
      <c r="R38" s="196" t="s">
        <v>384</v>
      </c>
      <c r="S38" s="196" t="s">
        <v>384</v>
      </c>
      <c r="T38" s="196" t="s">
        <v>384</v>
      </c>
      <c r="U38" s="196" t="s">
        <v>384</v>
      </c>
      <c r="V38" s="196" t="s">
        <v>384</v>
      </c>
      <c r="W38" s="196" t="s">
        <v>384</v>
      </c>
      <c r="X38" s="196" t="s">
        <v>384</v>
      </c>
      <c r="Y38" s="196" t="s">
        <v>384</v>
      </c>
      <c r="Z38" s="196" t="s">
        <v>384</v>
      </c>
      <c r="AA38" s="196" t="s">
        <v>384</v>
      </c>
      <c r="AB38" s="196" t="s">
        <v>384</v>
      </c>
      <c r="AC38" s="196" t="s">
        <v>384</v>
      </c>
      <c r="AD38" s="196" t="s">
        <v>384</v>
      </c>
      <c r="AE38" s="196" t="s">
        <v>384</v>
      </c>
      <c r="AF38" s="196" t="s">
        <v>384</v>
      </c>
      <c r="AG38" s="198" t="s">
        <v>384</v>
      </c>
      <c r="AH38" s="198" t="s">
        <v>384</v>
      </c>
      <c r="AI38" s="198" t="s">
        <v>384</v>
      </c>
      <c r="AJ38" s="198" t="s">
        <v>384</v>
      </c>
      <c r="AK38" s="198" t="s">
        <v>384</v>
      </c>
      <c r="AL38" s="198" t="s">
        <v>384</v>
      </c>
      <c r="AM38" s="198" t="s">
        <v>384</v>
      </c>
      <c r="AN38" s="198" t="s">
        <v>384</v>
      </c>
      <c r="AO38" s="198" t="s">
        <v>384</v>
      </c>
      <c r="AP38" s="196" t="s">
        <v>384</v>
      </c>
      <c r="AQ38" s="196" t="s">
        <v>384</v>
      </c>
      <c r="AR38" s="197">
        <f t="shared" si="0"/>
        <v>0</v>
      </c>
      <c r="AS38" s="192" t="str">
        <f t="shared" si="1"/>
        <v xml:space="preserve"> </v>
      </c>
      <c r="AT38" s="137"/>
      <c r="AU38" s="137"/>
      <c r="AV38" s="137"/>
      <c r="AW38" s="137"/>
      <c r="AX38" s="137"/>
      <c r="AY38" s="137"/>
      <c r="AZ38" s="137"/>
      <c r="BA38" s="137"/>
      <c r="BB38" s="137"/>
      <c r="BC38" s="137"/>
    </row>
    <row r="39" spans="1:55" ht="21" customHeight="1" x14ac:dyDescent="0.35">
      <c r="A39" s="763" t="s">
        <v>416</v>
      </c>
      <c r="B39" s="764"/>
      <c r="C39" s="196" t="s">
        <v>384</v>
      </c>
      <c r="D39" s="196" t="s">
        <v>384</v>
      </c>
      <c r="E39" s="196" t="s">
        <v>384</v>
      </c>
      <c r="F39" s="196" t="s">
        <v>384</v>
      </c>
      <c r="G39" s="196" t="s">
        <v>384</v>
      </c>
      <c r="H39" s="196" t="s">
        <v>384</v>
      </c>
      <c r="I39" s="196" t="s">
        <v>384</v>
      </c>
      <c r="J39" s="196" t="s">
        <v>384</v>
      </c>
      <c r="K39" s="196" t="s">
        <v>384</v>
      </c>
      <c r="L39" s="196" t="s">
        <v>384</v>
      </c>
      <c r="M39" s="196" t="s">
        <v>384</v>
      </c>
      <c r="N39" s="196" t="s">
        <v>384</v>
      </c>
      <c r="O39" s="196" t="s">
        <v>384</v>
      </c>
      <c r="P39" s="196" t="s">
        <v>384</v>
      </c>
      <c r="Q39" s="196" t="s">
        <v>384</v>
      </c>
      <c r="R39" s="196" t="s">
        <v>384</v>
      </c>
      <c r="S39" s="196" t="s">
        <v>384</v>
      </c>
      <c r="T39" s="196" t="s">
        <v>384</v>
      </c>
      <c r="U39" s="196" t="s">
        <v>384</v>
      </c>
      <c r="V39" s="196" t="s">
        <v>384</v>
      </c>
      <c r="W39" s="196" t="s">
        <v>384</v>
      </c>
      <c r="X39" s="196" t="s">
        <v>384</v>
      </c>
      <c r="Y39" s="196" t="s">
        <v>384</v>
      </c>
      <c r="Z39" s="196" t="s">
        <v>384</v>
      </c>
      <c r="AA39" s="196" t="s">
        <v>384</v>
      </c>
      <c r="AB39" s="196" t="s">
        <v>384</v>
      </c>
      <c r="AC39" s="196" t="s">
        <v>384</v>
      </c>
      <c r="AD39" s="196" t="s">
        <v>384</v>
      </c>
      <c r="AE39" s="196" t="s">
        <v>384</v>
      </c>
      <c r="AF39" s="196" t="s">
        <v>384</v>
      </c>
      <c r="AG39" s="198" t="s">
        <v>384</v>
      </c>
      <c r="AH39" s="198" t="s">
        <v>384</v>
      </c>
      <c r="AI39" s="198" t="s">
        <v>384</v>
      </c>
      <c r="AJ39" s="198" t="s">
        <v>384</v>
      </c>
      <c r="AK39" s="198" t="s">
        <v>384</v>
      </c>
      <c r="AL39" s="198" t="s">
        <v>384</v>
      </c>
      <c r="AM39" s="198" t="s">
        <v>384</v>
      </c>
      <c r="AN39" s="198" t="s">
        <v>384</v>
      </c>
      <c r="AO39" s="198" t="s">
        <v>384</v>
      </c>
      <c r="AP39" s="196" t="s">
        <v>384</v>
      </c>
      <c r="AQ39" s="196" t="s">
        <v>384</v>
      </c>
      <c r="AR39" s="197">
        <f t="shared" si="0"/>
        <v>0</v>
      </c>
      <c r="AS39" s="192" t="str">
        <f t="shared" si="1"/>
        <v xml:space="preserve"> </v>
      </c>
      <c r="AT39" s="137"/>
      <c r="AU39" s="137"/>
      <c r="AV39" s="137"/>
      <c r="AW39" s="137"/>
      <c r="AX39" s="137"/>
      <c r="AY39" s="137"/>
      <c r="AZ39" s="137"/>
      <c r="BA39" s="137"/>
      <c r="BB39" s="137"/>
      <c r="BC39" s="137"/>
    </row>
    <row r="40" spans="1:55" ht="21" customHeight="1" x14ac:dyDescent="0.35">
      <c r="A40" s="763" t="s">
        <v>417</v>
      </c>
      <c r="B40" s="764"/>
      <c r="C40" s="196" t="s">
        <v>384</v>
      </c>
      <c r="D40" s="196" t="s">
        <v>384</v>
      </c>
      <c r="E40" s="196">
        <v>1</v>
      </c>
      <c r="F40" s="196">
        <v>1</v>
      </c>
      <c r="G40" s="196">
        <v>1</v>
      </c>
      <c r="H40" s="196">
        <v>1</v>
      </c>
      <c r="I40" s="196" t="s">
        <v>384</v>
      </c>
      <c r="J40" s="196">
        <v>1</v>
      </c>
      <c r="K40" s="196">
        <v>1</v>
      </c>
      <c r="L40" s="196">
        <v>1</v>
      </c>
      <c r="M40" s="196" t="s">
        <v>384</v>
      </c>
      <c r="N40" s="196" t="s">
        <v>384</v>
      </c>
      <c r="O40" s="196" t="s">
        <v>384</v>
      </c>
      <c r="P40" s="196" t="s">
        <v>384</v>
      </c>
      <c r="Q40" s="196" t="s">
        <v>384</v>
      </c>
      <c r="R40" s="196" t="s">
        <v>384</v>
      </c>
      <c r="S40" s="196" t="s">
        <v>384</v>
      </c>
      <c r="T40" s="196">
        <v>1</v>
      </c>
      <c r="U40" s="196">
        <v>1</v>
      </c>
      <c r="V40" s="196" t="s">
        <v>384</v>
      </c>
      <c r="W40" s="196" t="s">
        <v>384</v>
      </c>
      <c r="X40" s="196" t="s">
        <v>384</v>
      </c>
      <c r="Y40" s="196" t="s">
        <v>384</v>
      </c>
      <c r="Z40" s="196" t="s">
        <v>384</v>
      </c>
      <c r="AA40" s="196" t="s">
        <v>384</v>
      </c>
      <c r="AB40" s="196" t="s">
        <v>384</v>
      </c>
      <c r="AC40" s="196" t="s">
        <v>384</v>
      </c>
      <c r="AD40" s="196" t="s">
        <v>384</v>
      </c>
      <c r="AE40" s="196" t="s">
        <v>384</v>
      </c>
      <c r="AF40" s="196" t="s">
        <v>384</v>
      </c>
      <c r="AG40" s="198" t="s">
        <v>384</v>
      </c>
      <c r="AH40" s="198" t="s">
        <v>384</v>
      </c>
      <c r="AI40" s="198" t="s">
        <v>384</v>
      </c>
      <c r="AJ40" s="198" t="s">
        <v>384</v>
      </c>
      <c r="AK40" s="198" t="s">
        <v>384</v>
      </c>
      <c r="AL40" s="198" t="s">
        <v>384</v>
      </c>
      <c r="AM40" s="198" t="s">
        <v>384</v>
      </c>
      <c r="AN40" s="198" t="s">
        <v>384</v>
      </c>
      <c r="AO40" s="198" t="s">
        <v>384</v>
      </c>
      <c r="AP40" s="196" t="s">
        <v>384</v>
      </c>
      <c r="AQ40" s="196" t="s">
        <v>384</v>
      </c>
      <c r="AR40" s="197">
        <f t="shared" ref="AR40:AR63" si="2">SUM(C40:AQ40)</f>
        <v>9</v>
      </c>
      <c r="AS40" s="192">
        <f t="shared" ref="AS40:AS61" si="3">IF(AR40=0," ",(AR40/COUNT(C40:AQ40)))</f>
        <v>1</v>
      </c>
      <c r="AT40" s="137"/>
      <c r="AU40" s="137"/>
      <c r="AV40" s="137"/>
      <c r="AW40" s="137"/>
      <c r="AX40" s="137"/>
      <c r="AY40" s="137"/>
      <c r="AZ40" s="137"/>
      <c r="BA40" s="137"/>
      <c r="BB40" s="137"/>
      <c r="BC40" s="137"/>
    </row>
    <row r="41" spans="1:55" ht="21" customHeight="1" x14ac:dyDescent="0.35">
      <c r="A41" s="763" t="s">
        <v>418</v>
      </c>
      <c r="B41" s="764"/>
      <c r="C41" s="196" t="s">
        <v>384</v>
      </c>
      <c r="D41" s="196" t="s">
        <v>384</v>
      </c>
      <c r="E41" s="196" t="s">
        <v>384</v>
      </c>
      <c r="F41" s="196" t="s">
        <v>384</v>
      </c>
      <c r="G41" s="196" t="s">
        <v>384</v>
      </c>
      <c r="H41" s="196" t="s">
        <v>384</v>
      </c>
      <c r="I41" s="196" t="s">
        <v>384</v>
      </c>
      <c r="J41" s="196" t="s">
        <v>384</v>
      </c>
      <c r="K41" s="196" t="s">
        <v>384</v>
      </c>
      <c r="L41" s="196" t="s">
        <v>384</v>
      </c>
      <c r="M41" s="196" t="s">
        <v>384</v>
      </c>
      <c r="N41" s="196" t="s">
        <v>384</v>
      </c>
      <c r="O41" s="196" t="s">
        <v>384</v>
      </c>
      <c r="P41" s="196" t="s">
        <v>384</v>
      </c>
      <c r="Q41" s="196" t="s">
        <v>384</v>
      </c>
      <c r="R41" s="196" t="s">
        <v>384</v>
      </c>
      <c r="S41" s="196" t="s">
        <v>384</v>
      </c>
      <c r="T41" s="196" t="s">
        <v>384</v>
      </c>
      <c r="U41" s="196" t="s">
        <v>384</v>
      </c>
      <c r="V41" s="196" t="s">
        <v>384</v>
      </c>
      <c r="W41" s="196" t="s">
        <v>384</v>
      </c>
      <c r="X41" s="196" t="s">
        <v>384</v>
      </c>
      <c r="Y41" s="196" t="s">
        <v>384</v>
      </c>
      <c r="Z41" s="196" t="s">
        <v>384</v>
      </c>
      <c r="AA41" s="196" t="s">
        <v>384</v>
      </c>
      <c r="AB41" s="196" t="s">
        <v>384</v>
      </c>
      <c r="AC41" s="196" t="s">
        <v>384</v>
      </c>
      <c r="AD41" s="196" t="s">
        <v>384</v>
      </c>
      <c r="AE41" s="196" t="s">
        <v>384</v>
      </c>
      <c r="AF41" s="196" t="s">
        <v>384</v>
      </c>
      <c r="AG41" s="198" t="s">
        <v>384</v>
      </c>
      <c r="AH41" s="198" t="s">
        <v>384</v>
      </c>
      <c r="AI41" s="198" t="s">
        <v>384</v>
      </c>
      <c r="AJ41" s="198" t="s">
        <v>384</v>
      </c>
      <c r="AK41" s="198" t="s">
        <v>384</v>
      </c>
      <c r="AL41" s="198" t="s">
        <v>384</v>
      </c>
      <c r="AM41" s="198" t="s">
        <v>384</v>
      </c>
      <c r="AN41" s="198" t="s">
        <v>384</v>
      </c>
      <c r="AO41" s="198" t="s">
        <v>384</v>
      </c>
      <c r="AP41" s="196" t="s">
        <v>384</v>
      </c>
      <c r="AQ41" s="196" t="s">
        <v>384</v>
      </c>
      <c r="AR41" s="197">
        <f t="shared" si="2"/>
        <v>0</v>
      </c>
      <c r="AS41" s="192" t="str">
        <f t="shared" si="3"/>
        <v xml:space="preserve"> </v>
      </c>
      <c r="AT41" s="137"/>
      <c r="AU41" s="137"/>
      <c r="AV41" s="137"/>
      <c r="AW41" s="137"/>
      <c r="AX41" s="137"/>
      <c r="AY41" s="137"/>
      <c r="AZ41" s="137"/>
      <c r="BA41" s="137"/>
      <c r="BB41" s="137"/>
      <c r="BC41" s="137"/>
    </row>
    <row r="42" spans="1:55" ht="21" customHeight="1" x14ac:dyDescent="0.35">
      <c r="A42" s="763" t="s">
        <v>419</v>
      </c>
      <c r="B42" s="764"/>
      <c r="C42" s="196" t="s">
        <v>384</v>
      </c>
      <c r="D42" s="196" t="s">
        <v>384</v>
      </c>
      <c r="E42" s="196">
        <v>1</v>
      </c>
      <c r="F42" s="196">
        <v>1</v>
      </c>
      <c r="G42" s="196">
        <v>1</v>
      </c>
      <c r="H42" s="196">
        <v>1</v>
      </c>
      <c r="I42" s="196" t="s">
        <v>384</v>
      </c>
      <c r="J42" s="196">
        <v>1</v>
      </c>
      <c r="K42" s="196">
        <v>1</v>
      </c>
      <c r="L42" s="196">
        <v>1</v>
      </c>
      <c r="M42" s="196" t="s">
        <v>384</v>
      </c>
      <c r="N42" s="196" t="s">
        <v>384</v>
      </c>
      <c r="O42" s="196" t="s">
        <v>384</v>
      </c>
      <c r="P42" s="196" t="s">
        <v>384</v>
      </c>
      <c r="Q42" s="196" t="s">
        <v>384</v>
      </c>
      <c r="R42" s="196" t="s">
        <v>384</v>
      </c>
      <c r="S42" s="196" t="s">
        <v>384</v>
      </c>
      <c r="T42" s="196">
        <v>1</v>
      </c>
      <c r="U42" s="196">
        <v>1</v>
      </c>
      <c r="V42" s="196" t="s">
        <v>384</v>
      </c>
      <c r="W42" s="196" t="s">
        <v>384</v>
      </c>
      <c r="X42" s="196" t="s">
        <v>384</v>
      </c>
      <c r="Y42" s="196" t="s">
        <v>384</v>
      </c>
      <c r="Z42" s="196" t="s">
        <v>384</v>
      </c>
      <c r="AA42" s="196" t="s">
        <v>384</v>
      </c>
      <c r="AB42" s="196" t="s">
        <v>384</v>
      </c>
      <c r="AC42" s="196" t="s">
        <v>384</v>
      </c>
      <c r="AD42" s="196" t="s">
        <v>384</v>
      </c>
      <c r="AE42" s="196" t="s">
        <v>384</v>
      </c>
      <c r="AF42" s="196" t="s">
        <v>384</v>
      </c>
      <c r="AG42" s="198" t="s">
        <v>384</v>
      </c>
      <c r="AH42" s="198" t="s">
        <v>384</v>
      </c>
      <c r="AI42" s="198" t="s">
        <v>384</v>
      </c>
      <c r="AJ42" s="198" t="s">
        <v>384</v>
      </c>
      <c r="AK42" s="198" t="s">
        <v>384</v>
      </c>
      <c r="AL42" s="198" t="s">
        <v>384</v>
      </c>
      <c r="AM42" s="198" t="s">
        <v>384</v>
      </c>
      <c r="AN42" s="198" t="s">
        <v>384</v>
      </c>
      <c r="AO42" s="198" t="s">
        <v>384</v>
      </c>
      <c r="AP42" s="196" t="s">
        <v>384</v>
      </c>
      <c r="AQ42" s="196" t="s">
        <v>384</v>
      </c>
      <c r="AR42" s="197">
        <f t="shared" si="2"/>
        <v>9</v>
      </c>
      <c r="AS42" s="192">
        <f t="shared" si="3"/>
        <v>1</v>
      </c>
      <c r="AT42" s="137"/>
      <c r="AU42" s="137"/>
      <c r="AV42" s="137"/>
      <c r="AW42" s="137"/>
      <c r="AX42" s="137"/>
      <c r="AY42" s="137"/>
      <c r="AZ42" s="137"/>
      <c r="BA42" s="137"/>
      <c r="BB42" s="137"/>
      <c r="BC42" s="137"/>
    </row>
    <row r="43" spans="1:55" ht="21" customHeight="1" x14ac:dyDescent="0.35">
      <c r="A43" s="763" t="s">
        <v>420</v>
      </c>
      <c r="B43" s="764"/>
      <c r="C43" s="196" t="s">
        <v>384</v>
      </c>
      <c r="D43" s="196" t="s">
        <v>384</v>
      </c>
      <c r="E43" s="196" t="s">
        <v>384</v>
      </c>
      <c r="F43" s="196" t="s">
        <v>384</v>
      </c>
      <c r="G43" s="196" t="s">
        <v>384</v>
      </c>
      <c r="H43" s="196" t="s">
        <v>384</v>
      </c>
      <c r="I43" s="196" t="s">
        <v>384</v>
      </c>
      <c r="J43" s="196" t="s">
        <v>384</v>
      </c>
      <c r="K43" s="196" t="s">
        <v>384</v>
      </c>
      <c r="L43" s="196" t="s">
        <v>384</v>
      </c>
      <c r="M43" s="196" t="s">
        <v>384</v>
      </c>
      <c r="N43" s="196" t="s">
        <v>384</v>
      </c>
      <c r="O43" s="196" t="s">
        <v>384</v>
      </c>
      <c r="P43" s="196" t="s">
        <v>384</v>
      </c>
      <c r="Q43" s="196" t="s">
        <v>384</v>
      </c>
      <c r="R43" s="196" t="s">
        <v>384</v>
      </c>
      <c r="S43" s="196" t="s">
        <v>384</v>
      </c>
      <c r="T43" s="196" t="s">
        <v>384</v>
      </c>
      <c r="U43" s="196" t="s">
        <v>384</v>
      </c>
      <c r="V43" s="196" t="s">
        <v>384</v>
      </c>
      <c r="W43" s="196" t="s">
        <v>384</v>
      </c>
      <c r="X43" s="196" t="s">
        <v>384</v>
      </c>
      <c r="Y43" s="196" t="s">
        <v>384</v>
      </c>
      <c r="Z43" s="196" t="s">
        <v>384</v>
      </c>
      <c r="AA43" s="196" t="s">
        <v>384</v>
      </c>
      <c r="AB43" s="196" t="s">
        <v>384</v>
      </c>
      <c r="AC43" s="196" t="s">
        <v>384</v>
      </c>
      <c r="AD43" s="196" t="s">
        <v>384</v>
      </c>
      <c r="AE43" s="196" t="s">
        <v>384</v>
      </c>
      <c r="AF43" s="196" t="s">
        <v>384</v>
      </c>
      <c r="AG43" s="198" t="s">
        <v>384</v>
      </c>
      <c r="AH43" s="198" t="s">
        <v>384</v>
      </c>
      <c r="AI43" s="198" t="s">
        <v>384</v>
      </c>
      <c r="AJ43" s="198" t="s">
        <v>384</v>
      </c>
      <c r="AK43" s="198" t="s">
        <v>384</v>
      </c>
      <c r="AL43" s="198" t="s">
        <v>384</v>
      </c>
      <c r="AM43" s="198" t="s">
        <v>384</v>
      </c>
      <c r="AN43" s="198" t="s">
        <v>384</v>
      </c>
      <c r="AO43" s="198" t="s">
        <v>384</v>
      </c>
      <c r="AP43" s="196" t="s">
        <v>384</v>
      </c>
      <c r="AQ43" s="196" t="s">
        <v>384</v>
      </c>
      <c r="AR43" s="197">
        <f t="shared" si="2"/>
        <v>0</v>
      </c>
      <c r="AS43" s="192" t="str">
        <f t="shared" si="3"/>
        <v xml:space="preserve"> </v>
      </c>
      <c r="AT43" s="137"/>
      <c r="AU43" s="137"/>
      <c r="AV43" s="137"/>
      <c r="AW43" s="137"/>
      <c r="AX43" s="137"/>
      <c r="AY43" s="137"/>
      <c r="AZ43" s="137"/>
      <c r="BA43" s="137"/>
      <c r="BB43" s="137"/>
      <c r="BC43" s="137"/>
    </row>
    <row r="44" spans="1:55" ht="21" customHeight="1" x14ac:dyDescent="0.35">
      <c r="A44" s="763" t="s">
        <v>421</v>
      </c>
      <c r="B44" s="764"/>
      <c r="C44" s="196" t="s">
        <v>384</v>
      </c>
      <c r="D44" s="196" t="s">
        <v>384</v>
      </c>
      <c r="E44" s="196" t="s">
        <v>384</v>
      </c>
      <c r="F44" s="196" t="s">
        <v>384</v>
      </c>
      <c r="G44" s="196" t="s">
        <v>384</v>
      </c>
      <c r="H44" s="196" t="s">
        <v>384</v>
      </c>
      <c r="I44" s="196" t="s">
        <v>384</v>
      </c>
      <c r="J44" s="196" t="s">
        <v>384</v>
      </c>
      <c r="K44" s="196" t="s">
        <v>384</v>
      </c>
      <c r="L44" s="196" t="s">
        <v>384</v>
      </c>
      <c r="M44" s="196" t="s">
        <v>384</v>
      </c>
      <c r="N44" s="196" t="s">
        <v>384</v>
      </c>
      <c r="O44" s="196" t="s">
        <v>384</v>
      </c>
      <c r="P44" s="196" t="s">
        <v>384</v>
      </c>
      <c r="Q44" s="196" t="s">
        <v>384</v>
      </c>
      <c r="R44" s="196" t="s">
        <v>384</v>
      </c>
      <c r="S44" s="196" t="s">
        <v>384</v>
      </c>
      <c r="T44" s="196" t="s">
        <v>384</v>
      </c>
      <c r="U44" s="196" t="s">
        <v>384</v>
      </c>
      <c r="V44" s="196" t="s">
        <v>384</v>
      </c>
      <c r="W44" s="196" t="s">
        <v>384</v>
      </c>
      <c r="X44" s="196" t="s">
        <v>384</v>
      </c>
      <c r="Y44" s="196" t="s">
        <v>384</v>
      </c>
      <c r="Z44" s="196" t="s">
        <v>384</v>
      </c>
      <c r="AA44" s="196" t="s">
        <v>384</v>
      </c>
      <c r="AB44" s="196" t="s">
        <v>384</v>
      </c>
      <c r="AC44" s="196" t="s">
        <v>384</v>
      </c>
      <c r="AD44" s="196" t="s">
        <v>384</v>
      </c>
      <c r="AE44" s="196" t="s">
        <v>384</v>
      </c>
      <c r="AF44" s="196" t="s">
        <v>384</v>
      </c>
      <c r="AG44" s="198" t="s">
        <v>384</v>
      </c>
      <c r="AH44" s="198" t="s">
        <v>384</v>
      </c>
      <c r="AI44" s="198" t="s">
        <v>384</v>
      </c>
      <c r="AJ44" s="198" t="s">
        <v>384</v>
      </c>
      <c r="AK44" s="198" t="s">
        <v>384</v>
      </c>
      <c r="AL44" s="198" t="s">
        <v>384</v>
      </c>
      <c r="AM44" s="198" t="s">
        <v>384</v>
      </c>
      <c r="AN44" s="198" t="s">
        <v>384</v>
      </c>
      <c r="AO44" s="198" t="s">
        <v>384</v>
      </c>
      <c r="AP44" s="196" t="s">
        <v>384</v>
      </c>
      <c r="AQ44" s="196" t="s">
        <v>384</v>
      </c>
      <c r="AR44" s="197">
        <f t="shared" si="2"/>
        <v>0</v>
      </c>
      <c r="AS44" s="192" t="str">
        <f t="shared" si="3"/>
        <v xml:space="preserve"> </v>
      </c>
      <c r="AT44" s="137"/>
      <c r="AU44" s="137"/>
      <c r="AV44" s="137"/>
      <c r="AW44" s="137"/>
      <c r="AX44" s="137"/>
      <c r="AY44" s="137"/>
      <c r="AZ44" s="137"/>
      <c r="BA44" s="137"/>
      <c r="BB44" s="137"/>
      <c r="BC44" s="137"/>
    </row>
    <row r="45" spans="1:55" ht="21" customHeight="1" x14ac:dyDescent="0.35">
      <c r="A45" s="763" t="s">
        <v>422</v>
      </c>
      <c r="B45" s="764"/>
      <c r="C45" s="196" t="s">
        <v>384</v>
      </c>
      <c r="D45" s="196" t="s">
        <v>384</v>
      </c>
      <c r="E45" s="196">
        <v>1</v>
      </c>
      <c r="F45" s="196">
        <v>1</v>
      </c>
      <c r="G45" s="196">
        <v>1</v>
      </c>
      <c r="H45" s="196">
        <v>1</v>
      </c>
      <c r="I45" s="196" t="s">
        <v>384</v>
      </c>
      <c r="J45" s="196">
        <v>1</v>
      </c>
      <c r="K45" s="196">
        <v>1</v>
      </c>
      <c r="L45" s="196">
        <v>1</v>
      </c>
      <c r="M45" s="196" t="s">
        <v>384</v>
      </c>
      <c r="N45" s="196" t="s">
        <v>384</v>
      </c>
      <c r="O45" s="196" t="s">
        <v>384</v>
      </c>
      <c r="P45" s="196" t="s">
        <v>384</v>
      </c>
      <c r="Q45" s="196" t="s">
        <v>384</v>
      </c>
      <c r="R45" s="196" t="s">
        <v>384</v>
      </c>
      <c r="S45" s="196" t="s">
        <v>384</v>
      </c>
      <c r="T45" s="196">
        <v>1</v>
      </c>
      <c r="U45" s="196">
        <v>1</v>
      </c>
      <c r="V45" s="196" t="s">
        <v>384</v>
      </c>
      <c r="W45" s="196" t="s">
        <v>384</v>
      </c>
      <c r="X45" s="196" t="s">
        <v>384</v>
      </c>
      <c r="Y45" s="196" t="s">
        <v>384</v>
      </c>
      <c r="Z45" s="196" t="s">
        <v>384</v>
      </c>
      <c r="AA45" s="196" t="s">
        <v>384</v>
      </c>
      <c r="AB45" s="196" t="s">
        <v>384</v>
      </c>
      <c r="AC45" s="196" t="s">
        <v>384</v>
      </c>
      <c r="AD45" s="196" t="s">
        <v>384</v>
      </c>
      <c r="AE45" s="196" t="s">
        <v>384</v>
      </c>
      <c r="AF45" s="196" t="s">
        <v>384</v>
      </c>
      <c r="AG45" s="198" t="s">
        <v>384</v>
      </c>
      <c r="AH45" s="198" t="s">
        <v>384</v>
      </c>
      <c r="AI45" s="198" t="s">
        <v>384</v>
      </c>
      <c r="AJ45" s="198" t="s">
        <v>384</v>
      </c>
      <c r="AK45" s="198" t="s">
        <v>384</v>
      </c>
      <c r="AL45" s="198" t="s">
        <v>384</v>
      </c>
      <c r="AM45" s="198" t="s">
        <v>384</v>
      </c>
      <c r="AN45" s="198" t="s">
        <v>384</v>
      </c>
      <c r="AO45" s="198" t="s">
        <v>384</v>
      </c>
      <c r="AP45" s="196" t="s">
        <v>384</v>
      </c>
      <c r="AQ45" s="196" t="s">
        <v>384</v>
      </c>
      <c r="AR45" s="197">
        <f t="shared" si="2"/>
        <v>9</v>
      </c>
      <c r="AS45" s="192">
        <f t="shared" si="3"/>
        <v>1</v>
      </c>
      <c r="AT45" s="137"/>
      <c r="AU45" s="137"/>
      <c r="AV45" s="137"/>
      <c r="AW45" s="137"/>
      <c r="AX45" s="137"/>
      <c r="AY45" s="137"/>
      <c r="AZ45" s="137"/>
      <c r="BA45" s="137"/>
      <c r="BB45" s="137"/>
      <c r="BC45" s="137"/>
    </row>
    <row r="46" spans="1:55" ht="21" customHeight="1" x14ac:dyDescent="0.35">
      <c r="A46" s="763" t="s">
        <v>423</v>
      </c>
      <c r="B46" s="764"/>
      <c r="C46" s="196" t="s">
        <v>384</v>
      </c>
      <c r="D46" s="196" t="s">
        <v>384</v>
      </c>
      <c r="E46" s="196" t="s">
        <v>384</v>
      </c>
      <c r="F46" s="196" t="s">
        <v>384</v>
      </c>
      <c r="G46" s="196" t="s">
        <v>384</v>
      </c>
      <c r="H46" s="196" t="s">
        <v>384</v>
      </c>
      <c r="I46" s="196" t="s">
        <v>384</v>
      </c>
      <c r="J46" s="196" t="s">
        <v>384</v>
      </c>
      <c r="K46" s="196" t="s">
        <v>384</v>
      </c>
      <c r="L46" s="196" t="s">
        <v>384</v>
      </c>
      <c r="M46" s="196" t="s">
        <v>384</v>
      </c>
      <c r="N46" s="196" t="s">
        <v>384</v>
      </c>
      <c r="O46" s="196" t="s">
        <v>384</v>
      </c>
      <c r="P46" s="196" t="s">
        <v>384</v>
      </c>
      <c r="Q46" s="196" t="s">
        <v>384</v>
      </c>
      <c r="R46" s="196" t="s">
        <v>384</v>
      </c>
      <c r="S46" s="196" t="s">
        <v>384</v>
      </c>
      <c r="T46" s="196" t="s">
        <v>384</v>
      </c>
      <c r="U46" s="196" t="s">
        <v>384</v>
      </c>
      <c r="V46" s="196" t="s">
        <v>384</v>
      </c>
      <c r="W46" s="196" t="s">
        <v>384</v>
      </c>
      <c r="X46" s="196" t="s">
        <v>384</v>
      </c>
      <c r="Y46" s="196" t="s">
        <v>384</v>
      </c>
      <c r="Z46" s="196" t="s">
        <v>384</v>
      </c>
      <c r="AA46" s="196" t="s">
        <v>384</v>
      </c>
      <c r="AB46" s="196" t="s">
        <v>384</v>
      </c>
      <c r="AC46" s="196" t="s">
        <v>384</v>
      </c>
      <c r="AD46" s="196" t="s">
        <v>384</v>
      </c>
      <c r="AE46" s="196" t="s">
        <v>384</v>
      </c>
      <c r="AF46" s="196" t="s">
        <v>384</v>
      </c>
      <c r="AG46" s="198" t="s">
        <v>384</v>
      </c>
      <c r="AH46" s="198" t="s">
        <v>384</v>
      </c>
      <c r="AI46" s="198" t="s">
        <v>384</v>
      </c>
      <c r="AJ46" s="198" t="s">
        <v>384</v>
      </c>
      <c r="AK46" s="198" t="s">
        <v>384</v>
      </c>
      <c r="AL46" s="198" t="s">
        <v>384</v>
      </c>
      <c r="AM46" s="198" t="s">
        <v>384</v>
      </c>
      <c r="AN46" s="198" t="s">
        <v>384</v>
      </c>
      <c r="AO46" s="198" t="s">
        <v>384</v>
      </c>
      <c r="AP46" s="196" t="s">
        <v>384</v>
      </c>
      <c r="AQ46" s="196" t="s">
        <v>384</v>
      </c>
      <c r="AR46" s="197">
        <f t="shared" si="2"/>
        <v>0</v>
      </c>
      <c r="AS46" s="192" t="str">
        <f t="shared" si="3"/>
        <v xml:space="preserve"> </v>
      </c>
      <c r="AT46" s="137"/>
      <c r="AU46" s="137"/>
      <c r="AV46" s="137"/>
      <c r="AW46" s="137"/>
      <c r="AX46" s="137"/>
      <c r="AY46" s="137"/>
      <c r="AZ46" s="137"/>
      <c r="BA46" s="137"/>
      <c r="BB46" s="137"/>
      <c r="BC46" s="137"/>
    </row>
    <row r="47" spans="1:55" ht="21" customHeight="1" x14ac:dyDescent="0.35">
      <c r="A47" s="763" t="s">
        <v>424</v>
      </c>
      <c r="B47" s="764"/>
      <c r="C47" s="196" t="s">
        <v>384</v>
      </c>
      <c r="D47" s="196" t="s">
        <v>384</v>
      </c>
      <c r="E47" s="196" t="s">
        <v>384</v>
      </c>
      <c r="F47" s="196" t="s">
        <v>384</v>
      </c>
      <c r="G47" s="196" t="s">
        <v>384</v>
      </c>
      <c r="H47" s="196" t="s">
        <v>384</v>
      </c>
      <c r="I47" s="196" t="s">
        <v>384</v>
      </c>
      <c r="J47" s="196" t="s">
        <v>384</v>
      </c>
      <c r="K47" s="196" t="s">
        <v>384</v>
      </c>
      <c r="L47" s="196" t="s">
        <v>384</v>
      </c>
      <c r="M47" s="196" t="s">
        <v>384</v>
      </c>
      <c r="N47" s="196" t="s">
        <v>384</v>
      </c>
      <c r="O47" s="196" t="s">
        <v>384</v>
      </c>
      <c r="P47" s="196" t="s">
        <v>384</v>
      </c>
      <c r="Q47" s="196" t="s">
        <v>384</v>
      </c>
      <c r="R47" s="196" t="s">
        <v>384</v>
      </c>
      <c r="S47" s="196" t="s">
        <v>384</v>
      </c>
      <c r="T47" s="196" t="s">
        <v>384</v>
      </c>
      <c r="U47" s="196" t="s">
        <v>384</v>
      </c>
      <c r="V47" s="196" t="s">
        <v>384</v>
      </c>
      <c r="W47" s="196" t="s">
        <v>384</v>
      </c>
      <c r="X47" s="196" t="s">
        <v>384</v>
      </c>
      <c r="Y47" s="196" t="s">
        <v>384</v>
      </c>
      <c r="Z47" s="196" t="s">
        <v>384</v>
      </c>
      <c r="AA47" s="196" t="s">
        <v>384</v>
      </c>
      <c r="AB47" s="196" t="s">
        <v>384</v>
      </c>
      <c r="AC47" s="196" t="s">
        <v>384</v>
      </c>
      <c r="AD47" s="196" t="s">
        <v>384</v>
      </c>
      <c r="AE47" s="196" t="s">
        <v>384</v>
      </c>
      <c r="AF47" s="196" t="s">
        <v>384</v>
      </c>
      <c r="AG47" s="198" t="s">
        <v>384</v>
      </c>
      <c r="AH47" s="198" t="s">
        <v>384</v>
      </c>
      <c r="AI47" s="198" t="s">
        <v>384</v>
      </c>
      <c r="AJ47" s="198" t="s">
        <v>384</v>
      </c>
      <c r="AK47" s="198" t="s">
        <v>384</v>
      </c>
      <c r="AL47" s="198" t="s">
        <v>384</v>
      </c>
      <c r="AM47" s="198" t="s">
        <v>384</v>
      </c>
      <c r="AN47" s="198" t="s">
        <v>384</v>
      </c>
      <c r="AO47" s="198" t="s">
        <v>384</v>
      </c>
      <c r="AP47" s="196" t="s">
        <v>384</v>
      </c>
      <c r="AQ47" s="196" t="s">
        <v>384</v>
      </c>
      <c r="AR47" s="195">
        <f t="shared" si="2"/>
        <v>0</v>
      </c>
      <c r="AS47" s="192" t="str">
        <f t="shared" si="3"/>
        <v xml:space="preserve"> </v>
      </c>
      <c r="AT47" s="137"/>
      <c r="AU47" s="137"/>
      <c r="AV47" s="137"/>
      <c r="AW47" s="137"/>
      <c r="AX47" s="137"/>
      <c r="AY47" s="137"/>
      <c r="AZ47" s="137"/>
      <c r="BA47" s="137"/>
      <c r="BB47" s="137"/>
      <c r="BC47" s="137"/>
    </row>
    <row r="48" spans="1:55" ht="21" customHeight="1" x14ac:dyDescent="0.35">
      <c r="A48" s="763" t="s">
        <v>425</v>
      </c>
      <c r="B48" s="764"/>
      <c r="C48" s="196" t="s">
        <v>384</v>
      </c>
      <c r="D48" s="196" t="s">
        <v>384</v>
      </c>
      <c r="E48" s="196" t="s">
        <v>384</v>
      </c>
      <c r="F48" s="196" t="s">
        <v>384</v>
      </c>
      <c r="G48" s="196" t="s">
        <v>384</v>
      </c>
      <c r="H48" s="196" t="s">
        <v>384</v>
      </c>
      <c r="I48" s="196" t="s">
        <v>384</v>
      </c>
      <c r="J48" s="196" t="s">
        <v>384</v>
      </c>
      <c r="K48" s="196" t="s">
        <v>384</v>
      </c>
      <c r="L48" s="196" t="s">
        <v>384</v>
      </c>
      <c r="M48" s="196" t="s">
        <v>384</v>
      </c>
      <c r="N48" s="196" t="s">
        <v>384</v>
      </c>
      <c r="O48" s="196" t="s">
        <v>384</v>
      </c>
      <c r="P48" s="196" t="s">
        <v>384</v>
      </c>
      <c r="Q48" s="196" t="s">
        <v>384</v>
      </c>
      <c r="R48" s="196" t="s">
        <v>384</v>
      </c>
      <c r="S48" s="196" t="s">
        <v>384</v>
      </c>
      <c r="T48" s="196" t="s">
        <v>384</v>
      </c>
      <c r="U48" s="196" t="s">
        <v>384</v>
      </c>
      <c r="V48" s="196" t="s">
        <v>384</v>
      </c>
      <c r="W48" s="196" t="s">
        <v>384</v>
      </c>
      <c r="X48" s="196" t="s">
        <v>384</v>
      </c>
      <c r="Y48" s="196" t="s">
        <v>384</v>
      </c>
      <c r="Z48" s="196" t="s">
        <v>384</v>
      </c>
      <c r="AA48" s="196" t="s">
        <v>384</v>
      </c>
      <c r="AB48" s="196" t="s">
        <v>384</v>
      </c>
      <c r="AC48" s="196" t="s">
        <v>384</v>
      </c>
      <c r="AD48" s="196" t="s">
        <v>384</v>
      </c>
      <c r="AE48" s="196" t="s">
        <v>384</v>
      </c>
      <c r="AF48" s="196" t="s">
        <v>384</v>
      </c>
      <c r="AG48" s="198" t="s">
        <v>384</v>
      </c>
      <c r="AH48" s="198" t="s">
        <v>384</v>
      </c>
      <c r="AI48" s="198" t="s">
        <v>384</v>
      </c>
      <c r="AJ48" s="198" t="s">
        <v>384</v>
      </c>
      <c r="AK48" s="198" t="s">
        <v>384</v>
      </c>
      <c r="AL48" s="198" t="s">
        <v>384</v>
      </c>
      <c r="AM48" s="198" t="s">
        <v>384</v>
      </c>
      <c r="AN48" s="198" t="s">
        <v>384</v>
      </c>
      <c r="AO48" s="198" t="s">
        <v>384</v>
      </c>
      <c r="AP48" s="196" t="s">
        <v>384</v>
      </c>
      <c r="AQ48" s="196" t="s">
        <v>384</v>
      </c>
      <c r="AR48" s="195">
        <f t="shared" si="2"/>
        <v>0</v>
      </c>
      <c r="AS48" s="192" t="str">
        <f t="shared" si="3"/>
        <v xml:space="preserve"> </v>
      </c>
      <c r="AT48" s="137"/>
      <c r="AU48" s="137"/>
      <c r="AV48" s="137"/>
      <c r="AW48" s="137"/>
      <c r="AX48" s="137"/>
      <c r="AY48" s="137"/>
      <c r="AZ48" s="137"/>
      <c r="BA48" s="137"/>
      <c r="BB48" s="137"/>
      <c r="BC48" s="137"/>
    </row>
    <row r="49" spans="1:55" ht="21" customHeight="1" x14ac:dyDescent="0.35">
      <c r="A49" s="763" t="s">
        <v>426</v>
      </c>
      <c r="B49" s="764"/>
      <c r="C49" s="196" t="s">
        <v>384</v>
      </c>
      <c r="D49" s="196" t="s">
        <v>384</v>
      </c>
      <c r="E49" s="196" t="s">
        <v>384</v>
      </c>
      <c r="F49" s="196" t="s">
        <v>384</v>
      </c>
      <c r="G49" s="196" t="s">
        <v>384</v>
      </c>
      <c r="H49" s="196" t="s">
        <v>384</v>
      </c>
      <c r="I49" s="196" t="s">
        <v>384</v>
      </c>
      <c r="J49" s="196" t="s">
        <v>384</v>
      </c>
      <c r="K49" s="196" t="s">
        <v>384</v>
      </c>
      <c r="L49" s="196" t="s">
        <v>384</v>
      </c>
      <c r="M49" s="196" t="s">
        <v>384</v>
      </c>
      <c r="N49" s="196" t="s">
        <v>384</v>
      </c>
      <c r="O49" s="196" t="s">
        <v>384</v>
      </c>
      <c r="P49" s="196" t="s">
        <v>384</v>
      </c>
      <c r="Q49" s="196" t="s">
        <v>384</v>
      </c>
      <c r="R49" s="196" t="s">
        <v>384</v>
      </c>
      <c r="S49" s="196" t="s">
        <v>384</v>
      </c>
      <c r="T49" s="196" t="s">
        <v>384</v>
      </c>
      <c r="U49" s="196" t="s">
        <v>384</v>
      </c>
      <c r="V49" s="196" t="s">
        <v>384</v>
      </c>
      <c r="W49" s="196" t="s">
        <v>384</v>
      </c>
      <c r="X49" s="196" t="s">
        <v>384</v>
      </c>
      <c r="Y49" s="196" t="s">
        <v>384</v>
      </c>
      <c r="Z49" s="196" t="s">
        <v>384</v>
      </c>
      <c r="AA49" s="196" t="s">
        <v>384</v>
      </c>
      <c r="AB49" s="196" t="s">
        <v>384</v>
      </c>
      <c r="AC49" s="196" t="s">
        <v>384</v>
      </c>
      <c r="AD49" s="196" t="s">
        <v>384</v>
      </c>
      <c r="AE49" s="196" t="s">
        <v>384</v>
      </c>
      <c r="AF49" s="196" t="s">
        <v>384</v>
      </c>
      <c r="AG49" s="198" t="s">
        <v>384</v>
      </c>
      <c r="AH49" s="198" t="s">
        <v>384</v>
      </c>
      <c r="AI49" s="198" t="s">
        <v>384</v>
      </c>
      <c r="AJ49" s="198" t="s">
        <v>384</v>
      </c>
      <c r="AK49" s="198" t="s">
        <v>384</v>
      </c>
      <c r="AL49" s="198" t="s">
        <v>384</v>
      </c>
      <c r="AM49" s="198" t="s">
        <v>384</v>
      </c>
      <c r="AN49" s="198" t="s">
        <v>384</v>
      </c>
      <c r="AO49" s="198" t="s">
        <v>384</v>
      </c>
      <c r="AP49" s="196" t="s">
        <v>384</v>
      </c>
      <c r="AQ49" s="196" t="s">
        <v>384</v>
      </c>
      <c r="AR49" s="195">
        <f t="shared" si="2"/>
        <v>0</v>
      </c>
      <c r="AS49" s="192" t="str">
        <f t="shared" si="3"/>
        <v xml:space="preserve"> </v>
      </c>
      <c r="AT49" s="137"/>
      <c r="AU49" s="137"/>
      <c r="AV49" s="137"/>
      <c r="AW49" s="137"/>
      <c r="AX49" s="137"/>
      <c r="AY49" s="137"/>
      <c r="AZ49" s="137"/>
      <c r="BA49" s="137"/>
      <c r="BB49" s="137"/>
      <c r="BC49" s="137"/>
    </row>
    <row r="50" spans="1:55" ht="21" customHeight="1" x14ac:dyDescent="0.35">
      <c r="A50" s="763" t="s">
        <v>427</v>
      </c>
      <c r="B50" s="764"/>
      <c r="C50" s="196">
        <v>1</v>
      </c>
      <c r="D50" s="196" t="s">
        <v>384</v>
      </c>
      <c r="E50" s="196">
        <v>1</v>
      </c>
      <c r="F50" s="196">
        <v>1</v>
      </c>
      <c r="G50" s="196">
        <v>1</v>
      </c>
      <c r="H50" s="196">
        <v>1</v>
      </c>
      <c r="I50" s="196" t="s">
        <v>384</v>
      </c>
      <c r="J50" s="196">
        <v>1</v>
      </c>
      <c r="K50" s="196">
        <v>1</v>
      </c>
      <c r="L50" s="196">
        <v>1</v>
      </c>
      <c r="M50" s="196" t="s">
        <v>384</v>
      </c>
      <c r="N50" s="196" t="s">
        <v>384</v>
      </c>
      <c r="O50" s="196" t="s">
        <v>384</v>
      </c>
      <c r="P50" s="196" t="s">
        <v>384</v>
      </c>
      <c r="Q50" s="196" t="s">
        <v>384</v>
      </c>
      <c r="R50" s="196" t="s">
        <v>384</v>
      </c>
      <c r="S50" s="196" t="s">
        <v>384</v>
      </c>
      <c r="T50" s="196">
        <v>1</v>
      </c>
      <c r="U50" s="196">
        <v>1</v>
      </c>
      <c r="V50" s="196" t="s">
        <v>384</v>
      </c>
      <c r="W50" s="196" t="s">
        <v>384</v>
      </c>
      <c r="X50" s="196" t="s">
        <v>384</v>
      </c>
      <c r="Y50" s="196" t="s">
        <v>384</v>
      </c>
      <c r="Z50" s="196" t="s">
        <v>384</v>
      </c>
      <c r="AA50" s="196" t="s">
        <v>384</v>
      </c>
      <c r="AB50" s="196" t="s">
        <v>384</v>
      </c>
      <c r="AC50" s="196" t="s">
        <v>384</v>
      </c>
      <c r="AD50" s="196" t="s">
        <v>384</v>
      </c>
      <c r="AE50" s="196" t="s">
        <v>384</v>
      </c>
      <c r="AF50" s="196" t="s">
        <v>384</v>
      </c>
      <c r="AG50" s="198" t="s">
        <v>384</v>
      </c>
      <c r="AH50" s="198" t="s">
        <v>384</v>
      </c>
      <c r="AI50" s="198" t="s">
        <v>384</v>
      </c>
      <c r="AJ50" s="198" t="s">
        <v>384</v>
      </c>
      <c r="AK50" s="198" t="s">
        <v>384</v>
      </c>
      <c r="AL50" s="198" t="s">
        <v>384</v>
      </c>
      <c r="AM50" s="198" t="s">
        <v>384</v>
      </c>
      <c r="AN50" s="198" t="s">
        <v>384</v>
      </c>
      <c r="AO50" s="198" t="s">
        <v>384</v>
      </c>
      <c r="AP50" s="196" t="s">
        <v>384</v>
      </c>
      <c r="AQ50" s="196" t="s">
        <v>384</v>
      </c>
      <c r="AR50" s="195">
        <f t="shared" si="2"/>
        <v>10</v>
      </c>
      <c r="AS50" s="192">
        <f t="shared" si="3"/>
        <v>1</v>
      </c>
      <c r="AT50" s="137"/>
      <c r="AU50" s="137"/>
      <c r="AV50" s="137"/>
      <c r="AW50" s="137"/>
      <c r="AX50" s="137"/>
      <c r="AY50" s="137"/>
      <c r="AZ50" s="137"/>
      <c r="BA50" s="137"/>
      <c r="BB50" s="137"/>
      <c r="BC50" s="137"/>
    </row>
    <row r="51" spans="1:55" ht="21" customHeight="1" x14ac:dyDescent="0.35">
      <c r="A51" s="763" t="s">
        <v>428</v>
      </c>
      <c r="B51" s="764"/>
      <c r="C51" s="196" t="s">
        <v>384</v>
      </c>
      <c r="D51" s="196" t="s">
        <v>384</v>
      </c>
      <c r="E51" s="196" t="s">
        <v>384</v>
      </c>
      <c r="F51" s="196" t="s">
        <v>384</v>
      </c>
      <c r="G51" s="196" t="s">
        <v>384</v>
      </c>
      <c r="H51" s="196" t="s">
        <v>384</v>
      </c>
      <c r="I51" s="196" t="s">
        <v>384</v>
      </c>
      <c r="J51" s="196" t="s">
        <v>384</v>
      </c>
      <c r="K51" s="196" t="s">
        <v>384</v>
      </c>
      <c r="L51" s="196" t="s">
        <v>384</v>
      </c>
      <c r="M51" s="196" t="s">
        <v>384</v>
      </c>
      <c r="N51" s="196" t="s">
        <v>384</v>
      </c>
      <c r="O51" s="196" t="s">
        <v>384</v>
      </c>
      <c r="P51" s="196" t="s">
        <v>384</v>
      </c>
      <c r="Q51" s="196" t="s">
        <v>384</v>
      </c>
      <c r="R51" s="196" t="s">
        <v>384</v>
      </c>
      <c r="S51" s="196" t="s">
        <v>384</v>
      </c>
      <c r="T51" s="196" t="s">
        <v>384</v>
      </c>
      <c r="U51" s="196" t="s">
        <v>384</v>
      </c>
      <c r="V51" s="196" t="s">
        <v>384</v>
      </c>
      <c r="W51" s="196" t="s">
        <v>384</v>
      </c>
      <c r="X51" s="196" t="s">
        <v>384</v>
      </c>
      <c r="Y51" s="196" t="s">
        <v>384</v>
      </c>
      <c r="Z51" s="196" t="s">
        <v>384</v>
      </c>
      <c r="AA51" s="196" t="s">
        <v>384</v>
      </c>
      <c r="AB51" s="196" t="s">
        <v>384</v>
      </c>
      <c r="AC51" s="196" t="s">
        <v>384</v>
      </c>
      <c r="AD51" s="196" t="s">
        <v>384</v>
      </c>
      <c r="AE51" s="196" t="s">
        <v>384</v>
      </c>
      <c r="AF51" s="196" t="s">
        <v>384</v>
      </c>
      <c r="AG51" s="198" t="s">
        <v>384</v>
      </c>
      <c r="AH51" s="198" t="s">
        <v>384</v>
      </c>
      <c r="AI51" s="198" t="s">
        <v>384</v>
      </c>
      <c r="AJ51" s="198" t="s">
        <v>384</v>
      </c>
      <c r="AK51" s="198" t="s">
        <v>384</v>
      </c>
      <c r="AL51" s="198" t="s">
        <v>384</v>
      </c>
      <c r="AM51" s="198" t="s">
        <v>384</v>
      </c>
      <c r="AN51" s="198" t="s">
        <v>384</v>
      </c>
      <c r="AO51" s="198" t="s">
        <v>384</v>
      </c>
      <c r="AP51" s="196" t="s">
        <v>384</v>
      </c>
      <c r="AQ51" s="196" t="s">
        <v>384</v>
      </c>
      <c r="AR51" s="195">
        <f t="shared" si="2"/>
        <v>0</v>
      </c>
      <c r="AS51" s="192" t="str">
        <f t="shared" si="3"/>
        <v xml:space="preserve"> </v>
      </c>
      <c r="AT51" s="137"/>
      <c r="AU51" s="137"/>
      <c r="AV51" s="137"/>
      <c r="AW51" s="137"/>
      <c r="AX51" s="137"/>
      <c r="AY51" s="137"/>
      <c r="AZ51" s="137"/>
      <c r="BA51" s="137"/>
      <c r="BB51" s="137"/>
      <c r="BC51" s="137"/>
    </row>
    <row r="52" spans="1:55" ht="21" customHeight="1" x14ac:dyDescent="0.35">
      <c r="A52" s="763" t="s">
        <v>429</v>
      </c>
      <c r="B52" s="764"/>
      <c r="C52" s="196" t="s">
        <v>384</v>
      </c>
      <c r="D52" s="196" t="s">
        <v>384</v>
      </c>
      <c r="E52" s="196" t="s">
        <v>384</v>
      </c>
      <c r="F52" s="196" t="s">
        <v>384</v>
      </c>
      <c r="G52" s="196" t="s">
        <v>384</v>
      </c>
      <c r="H52" s="196" t="s">
        <v>384</v>
      </c>
      <c r="I52" s="196" t="s">
        <v>384</v>
      </c>
      <c r="J52" s="196" t="s">
        <v>384</v>
      </c>
      <c r="K52" s="196" t="s">
        <v>384</v>
      </c>
      <c r="L52" s="196" t="s">
        <v>384</v>
      </c>
      <c r="M52" s="196" t="s">
        <v>384</v>
      </c>
      <c r="N52" s="196" t="s">
        <v>384</v>
      </c>
      <c r="O52" s="196" t="s">
        <v>384</v>
      </c>
      <c r="P52" s="196" t="s">
        <v>384</v>
      </c>
      <c r="Q52" s="196" t="s">
        <v>384</v>
      </c>
      <c r="R52" s="196" t="s">
        <v>384</v>
      </c>
      <c r="S52" s="196" t="s">
        <v>384</v>
      </c>
      <c r="T52" s="196" t="s">
        <v>384</v>
      </c>
      <c r="U52" s="196" t="s">
        <v>384</v>
      </c>
      <c r="V52" s="196" t="s">
        <v>384</v>
      </c>
      <c r="W52" s="196" t="s">
        <v>384</v>
      </c>
      <c r="X52" s="196" t="s">
        <v>384</v>
      </c>
      <c r="Y52" s="196" t="s">
        <v>384</v>
      </c>
      <c r="Z52" s="196" t="s">
        <v>384</v>
      </c>
      <c r="AA52" s="196" t="s">
        <v>384</v>
      </c>
      <c r="AB52" s="196" t="s">
        <v>384</v>
      </c>
      <c r="AC52" s="196" t="s">
        <v>384</v>
      </c>
      <c r="AD52" s="196" t="s">
        <v>384</v>
      </c>
      <c r="AE52" s="196" t="s">
        <v>384</v>
      </c>
      <c r="AF52" s="196" t="s">
        <v>384</v>
      </c>
      <c r="AG52" s="198" t="s">
        <v>384</v>
      </c>
      <c r="AH52" s="198" t="s">
        <v>384</v>
      </c>
      <c r="AI52" s="198" t="s">
        <v>384</v>
      </c>
      <c r="AJ52" s="198" t="s">
        <v>384</v>
      </c>
      <c r="AK52" s="198" t="s">
        <v>384</v>
      </c>
      <c r="AL52" s="198" t="s">
        <v>384</v>
      </c>
      <c r="AM52" s="198" t="s">
        <v>384</v>
      </c>
      <c r="AN52" s="198" t="s">
        <v>384</v>
      </c>
      <c r="AO52" s="198" t="s">
        <v>384</v>
      </c>
      <c r="AP52" s="196" t="s">
        <v>384</v>
      </c>
      <c r="AQ52" s="196" t="s">
        <v>384</v>
      </c>
      <c r="AR52" s="195">
        <f t="shared" si="2"/>
        <v>0</v>
      </c>
      <c r="AS52" s="192" t="str">
        <f t="shared" si="3"/>
        <v xml:space="preserve"> </v>
      </c>
      <c r="AT52" s="137"/>
      <c r="AU52" s="137"/>
      <c r="AV52" s="137"/>
      <c r="AW52" s="137"/>
      <c r="AX52" s="137"/>
      <c r="AY52" s="137"/>
      <c r="AZ52" s="137"/>
      <c r="BA52" s="137"/>
      <c r="BB52" s="137"/>
      <c r="BC52" s="137"/>
    </row>
    <row r="53" spans="1:55" ht="21" customHeight="1" x14ac:dyDescent="0.35">
      <c r="A53" s="763" t="s">
        <v>430</v>
      </c>
      <c r="B53" s="764"/>
      <c r="C53" s="196" t="s">
        <v>384</v>
      </c>
      <c r="D53" s="196" t="s">
        <v>384</v>
      </c>
      <c r="E53" s="196" t="s">
        <v>384</v>
      </c>
      <c r="F53" s="196" t="s">
        <v>384</v>
      </c>
      <c r="G53" s="196" t="s">
        <v>384</v>
      </c>
      <c r="H53" s="196" t="s">
        <v>384</v>
      </c>
      <c r="I53" s="196" t="s">
        <v>384</v>
      </c>
      <c r="J53" s="196" t="s">
        <v>384</v>
      </c>
      <c r="K53" s="196" t="s">
        <v>384</v>
      </c>
      <c r="L53" s="196" t="s">
        <v>384</v>
      </c>
      <c r="M53" s="196" t="s">
        <v>384</v>
      </c>
      <c r="N53" s="196" t="s">
        <v>384</v>
      </c>
      <c r="O53" s="196" t="s">
        <v>384</v>
      </c>
      <c r="P53" s="196" t="s">
        <v>384</v>
      </c>
      <c r="Q53" s="196" t="s">
        <v>384</v>
      </c>
      <c r="R53" s="196" t="s">
        <v>384</v>
      </c>
      <c r="S53" s="196" t="s">
        <v>384</v>
      </c>
      <c r="T53" s="196" t="s">
        <v>384</v>
      </c>
      <c r="U53" s="196" t="s">
        <v>384</v>
      </c>
      <c r="V53" s="196" t="s">
        <v>384</v>
      </c>
      <c r="W53" s="196" t="s">
        <v>384</v>
      </c>
      <c r="X53" s="196" t="s">
        <v>384</v>
      </c>
      <c r="Y53" s="196" t="s">
        <v>384</v>
      </c>
      <c r="Z53" s="196" t="s">
        <v>384</v>
      </c>
      <c r="AA53" s="196" t="s">
        <v>384</v>
      </c>
      <c r="AB53" s="196" t="s">
        <v>384</v>
      </c>
      <c r="AC53" s="196" t="s">
        <v>384</v>
      </c>
      <c r="AD53" s="196" t="s">
        <v>384</v>
      </c>
      <c r="AE53" s="196" t="s">
        <v>384</v>
      </c>
      <c r="AF53" s="196" t="s">
        <v>384</v>
      </c>
      <c r="AG53" s="198" t="s">
        <v>384</v>
      </c>
      <c r="AH53" s="198" t="s">
        <v>384</v>
      </c>
      <c r="AI53" s="198" t="s">
        <v>384</v>
      </c>
      <c r="AJ53" s="198" t="s">
        <v>384</v>
      </c>
      <c r="AK53" s="198" t="s">
        <v>384</v>
      </c>
      <c r="AL53" s="198" t="s">
        <v>384</v>
      </c>
      <c r="AM53" s="198" t="s">
        <v>384</v>
      </c>
      <c r="AN53" s="198" t="s">
        <v>384</v>
      </c>
      <c r="AO53" s="198" t="s">
        <v>384</v>
      </c>
      <c r="AP53" s="196" t="s">
        <v>384</v>
      </c>
      <c r="AQ53" s="196" t="s">
        <v>384</v>
      </c>
      <c r="AR53" s="195">
        <f t="shared" si="2"/>
        <v>0</v>
      </c>
      <c r="AS53" s="192" t="str">
        <f t="shared" si="3"/>
        <v xml:space="preserve"> </v>
      </c>
      <c r="AT53" s="137"/>
      <c r="AU53" s="137"/>
      <c r="AV53" s="137"/>
      <c r="AW53" s="137"/>
      <c r="AX53" s="137"/>
      <c r="AY53" s="137"/>
      <c r="AZ53" s="137"/>
      <c r="BA53" s="137"/>
      <c r="BB53" s="137"/>
      <c r="BC53" s="137"/>
    </row>
    <row r="54" spans="1:55" ht="21" customHeight="1" x14ac:dyDescent="0.35">
      <c r="A54" s="763" t="s">
        <v>431</v>
      </c>
      <c r="B54" s="764"/>
      <c r="C54" s="196" t="s">
        <v>384</v>
      </c>
      <c r="D54" s="196" t="s">
        <v>384</v>
      </c>
      <c r="E54" s="196" t="s">
        <v>384</v>
      </c>
      <c r="F54" s="196" t="s">
        <v>384</v>
      </c>
      <c r="G54" s="196" t="s">
        <v>384</v>
      </c>
      <c r="H54" s="196" t="s">
        <v>384</v>
      </c>
      <c r="I54" s="196" t="s">
        <v>384</v>
      </c>
      <c r="J54" s="196" t="s">
        <v>384</v>
      </c>
      <c r="K54" s="196" t="s">
        <v>384</v>
      </c>
      <c r="L54" s="196" t="s">
        <v>384</v>
      </c>
      <c r="M54" s="196" t="s">
        <v>384</v>
      </c>
      <c r="N54" s="196" t="s">
        <v>384</v>
      </c>
      <c r="O54" s="196" t="s">
        <v>384</v>
      </c>
      <c r="P54" s="196" t="s">
        <v>384</v>
      </c>
      <c r="Q54" s="196" t="s">
        <v>384</v>
      </c>
      <c r="R54" s="196" t="s">
        <v>384</v>
      </c>
      <c r="S54" s="196" t="s">
        <v>384</v>
      </c>
      <c r="T54" s="196" t="s">
        <v>384</v>
      </c>
      <c r="U54" s="196" t="s">
        <v>384</v>
      </c>
      <c r="V54" s="196" t="s">
        <v>384</v>
      </c>
      <c r="W54" s="196" t="s">
        <v>384</v>
      </c>
      <c r="X54" s="196" t="s">
        <v>384</v>
      </c>
      <c r="Y54" s="196" t="s">
        <v>384</v>
      </c>
      <c r="Z54" s="196" t="s">
        <v>384</v>
      </c>
      <c r="AA54" s="196" t="s">
        <v>384</v>
      </c>
      <c r="AB54" s="196" t="s">
        <v>384</v>
      </c>
      <c r="AC54" s="196" t="s">
        <v>384</v>
      </c>
      <c r="AD54" s="196" t="s">
        <v>384</v>
      </c>
      <c r="AE54" s="196" t="s">
        <v>384</v>
      </c>
      <c r="AF54" s="196" t="s">
        <v>384</v>
      </c>
      <c r="AG54" s="198" t="s">
        <v>384</v>
      </c>
      <c r="AH54" s="198" t="s">
        <v>384</v>
      </c>
      <c r="AI54" s="198" t="s">
        <v>384</v>
      </c>
      <c r="AJ54" s="198" t="s">
        <v>384</v>
      </c>
      <c r="AK54" s="198" t="s">
        <v>384</v>
      </c>
      <c r="AL54" s="198" t="s">
        <v>384</v>
      </c>
      <c r="AM54" s="198" t="s">
        <v>384</v>
      </c>
      <c r="AN54" s="198" t="s">
        <v>384</v>
      </c>
      <c r="AO54" s="198" t="s">
        <v>384</v>
      </c>
      <c r="AP54" s="196" t="s">
        <v>384</v>
      </c>
      <c r="AQ54" s="196" t="s">
        <v>384</v>
      </c>
      <c r="AR54" s="195">
        <f t="shared" si="2"/>
        <v>0</v>
      </c>
      <c r="AS54" s="192" t="str">
        <f t="shared" si="3"/>
        <v xml:space="preserve"> </v>
      </c>
      <c r="AT54" s="137"/>
      <c r="AU54" s="137"/>
      <c r="AV54" s="137"/>
      <c r="AW54" s="137"/>
      <c r="AX54" s="137"/>
      <c r="AY54" s="137"/>
      <c r="AZ54" s="137"/>
      <c r="BA54" s="137"/>
      <c r="BB54" s="137"/>
      <c r="BC54" s="137"/>
    </row>
    <row r="55" spans="1:55" ht="21" customHeight="1" x14ac:dyDescent="0.35">
      <c r="A55" s="763" t="s">
        <v>432</v>
      </c>
      <c r="B55" s="764"/>
      <c r="C55" s="196" t="s">
        <v>384</v>
      </c>
      <c r="D55" s="196" t="s">
        <v>384</v>
      </c>
      <c r="E55" s="196" t="s">
        <v>384</v>
      </c>
      <c r="F55" s="196" t="s">
        <v>384</v>
      </c>
      <c r="G55" s="196" t="s">
        <v>384</v>
      </c>
      <c r="H55" s="196" t="s">
        <v>384</v>
      </c>
      <c r="I55" s="196" t="s">
        <v>384</v>
      </c>
      <c r="J55" s="196" t="s">
        <v>384</v>
      </c>
      <c r="K55" s="196" t="s">
        <v>384</v>
      </c>
      <c r="L55" s="196" t="s">
        <v>384</v>
      </c>
      <c r="M55" s="196" t="s">
        <v>384</v>
      </c>
      <c r="N55" s="196" t="s">
        <v>384</v>
      </c>
      <c r="O55" s="196" t="s">
        <v>384</v>
      </c>
      <c r="P55" s="196" t="s">
        <v>384</v>
      </c>
      <c r="Q55" s="196" t="s">
        <v>384</v>
      </c>
      <c r="R55" s="196" t="s">
        <v>384</v>
      </c>
      <c r="S55" s="196" t="s">
        <v>384</v>
      </c>
      <c r="T55" s="196" t="s">
        <v>384</v>
      </c>
      <c r="U55" s="196" t="s">
        <v>384</v>
      </c>
      <c r="V55" s="196" t="s">
        <v>384</v>
      </c>
      <c r="W55" s="196" t="s">
        <v>384</v>
      </c>
      <c r="X55" s="196" t="s">
        <v>384</v>
      </c>
      <c r="Y55" s="196" t="s">
        <v>384</v>
      </c>
      <c r="Z55" s="196" t="s">
        <v>384</v>
      </c>
      <c r="AA55" s="196" t="s">
        <v>384</v>
      </c>
      <c r="AB55" s="196" t="s">
        <v>384</v>
      </c>
      <c r="AC55" s="196" t="s">
        <v>384</v>
      </c>
      <c r="AD55" s="196" t="s">
        <v>384</v>
      </c>
      <c r="AE55" s="196" t="s">
        <v>384</v>
      </c>
      <c r="AF55" s="196" t="s">
        <v>384</v>
      </c>
      <c r="AG55" s="198" t="s">
        <v>384</v>
      </c>
      <c r="AH55" s="198" t="s">
        <v>384</v>
      </c>
      <c r="AI55" s="198" t="s">
        <v>384</v>
      </c>
      <c r="AJ55" s="198" t="s">
        <v>384</v>
      </c>
      <c r="AK55" s="198" t="s">
        <v>384</v>
      </c>
      <c r="AL55" s="198" t="s">
        <v>384</v>
      </c>
      <c r="AM55" s="198" t="s">
        <v>384</v>
      </c>
      <c r="AN55" s="198" t="s">
        <v>384</v>
      </c>
      <c r="AO55" s="198" t="s">
        <v>384</v>
      </c>
      <c r="AP55" s="196" t="s">
        <v>384</v>
      </c>
      <c r="AQ55" s="196" t="s">
        <v>384</v>
      </c>
      <c r="AR55" s="195">
        <f t="shared" si="2"/>
        <v>0</v>
      </c>
      <c r="AS55" s="192" t="str">
        <f t="shared" si="3"/>
        <v xml:space="preserve"> </v>
      </c>
      <c r="AT55" s="137"/>
      <c r="AU55" s="137"/>
      <c r="AV55" s="137"/>
      <c r="AW55" s="137"/>
      <c r="AX55" s="137"/>
      <c r="AY55" s="137"/>
      <c r="AZ55" s="137"/>
      <c r="BA55" s="137"/>
      <c r="BB55" s="137"/>
      <c r="BC55" s="137"/>
    </row>
    <row r="56" spans="1:55" ht="21" customHeight="1" x14ac:dyDescent="0.35">
      <c r="A56" s="763" t="s">
        <v>433</v>
      </c>
      <c r="B56" s="764"/>
      <c r="C56" s="196" t="s">
        <v>384</v>
      </c>
      <c r="D56" s="196" t="s">
        <v>384</v>
      </c>
      <c r="E56" s="196">
        <v>1</v>
      </c>
      <c r="F56" s="196">
        <v>1</v>
      </c>
      <c r="G56" s="196">
        <v>1</v>
      </c>
      <c r="H56" s="196">
        <v>1</v>
      </c>
      <c r="I56" s="196" t="s">
        <v>384</v>
      </c>
      <c r="J56" s="196">
        <v>1</v>
      </c>
      <c r="K56" s="196">
        <v>1</v>
      </c>
      <c r="L56" s="196" t="s">
        <v>384</v>
      </c>
      <c r="M56" s="196" t="s">
        <v>384</v>
      </c>
      <c r="N56" s="196" t="s">
        <v>384</v>
      </c>
      <c r="O56" s="196" t="s">
        <v>384</v>
      </c>
      <c r="P56" s="196" t="s">
        <v>384</v>
      </c>
      <c r="Q56" s="196" t="s">
        <v>384</v>
      </c>
      <c r="R56" s="196" t="s">
        <v>384</v>
      </c>
      <c r="S56" s="196" t="s">
        <v>384</v>
      </c>
      <c r="T56" s="196">
        <v>1</v>
      </c>
      <c r="U56" s="196">
        <v>1</v>
      </c>
      <c r="V56" s="196" t="s">
        <v>384</v>
      </c>
      <c r="W56" s="196" t="s">
        <v>384</v>
      </c>
      <c r="X56" s="196">
        <v>1</v>
      </c>
      <c r="Y56" s="196" t="s">
        <v>384</v>
      </c>
      <c r="Z56" s="196" t="s">
        <v>384</v>
      </c>
      <c r="AA56" s="196" t="s">
        <v>384</v>
      </c>
      <c r="AB56" s="196" t="s">
        <v>384</v>
      </c>
      <c r="AC56" s="196" t="s">
        <v>384</v>
      </c>
      <c r="AD56" s="196" t="s">
        <v>384</v>
      </c>
      <c r="AE56" s="196" t="s">
        <v>384</v>
      </c>
      <c r="AF56" s="196" t="s">
        <v>384</v>
      </c>
      <c r="AG56" s="198" t="s">
        <v>384</v>
      </c>
      <c r="AH56" s="198" t="s">
        <v>384</v>
      </c>
      <c r="AI56" s="198" t="s">
        <v>384</v>
      </c>
      <c r="AJ56" s="198" t="s">
        <v>384</v>
      </c>
      <c r="AK56" s="198" t="s">
        <v>384</v>
      </c>
      <c r="AL56" s="198" t="s">
        <v>384</v>
      </c>
      <c r="AM56" s="198" t="s">
        <v>384</v>
      </c>
      <c r="AN56" s="198" t="s">
        <v>384</v>
      </c>
      <c r="AO56" s="198" t="s">
        <v>384</v>
      </c>
      <c r="AP56" s="196" t="s">
        <v>384</v>
      </c>
      <c r="AQ56" s="196" t="s">
        <v>384</v>
      </c>
      <c r="AR56" s="195">
        <f t="shared" si="2"/>
        <v>9</v>
      </c>
      <c r="AS56" s="192">
        <f t="shared" si="3"/>
        <v>1</v>
      </c>
      <c r="AT56" s="137"/>
      <c r="AU56" s="137"/>
      <c r="AV56" s="137"/>
      <c r="AW56" s="137"/>
      <c r="AX56" s="137"/>
      <c r="AY56" s="137"/>
      <c r="AZ56" s="137"/>
      <c r="BA56" s="137"/>
      <c r="BB56" s="137"/>
      <c r="BC56" s="137"/>
    </row>
    <row r="57" spans="1:55" ht="21" customHeight="1" x14ac:dyDescent="0.35">
      <c r="A57" s="763" t="s">
        <v>434</v>
      </c>
      <c r="B57" s="764"/>
      <c r="C57" s="196" t="s">
        <v>384</v>
      </c>
      <c r="D57" s="196" t="s">
        <v>384</v>
      </c>
      <c r="E57" s="196" t="s">
        <v>384</v>
      </c>
      <c r="F57" s="196" t="s">
        <v>384</v>
      </c>
      <c r="G57" s="196" t="s">
        <v>384</v>
      </c>
      <c r="H57" s="196" t="s">
        <v>384</v>
      </c>
      <c r="I57" s="196" t="s">
        <v>384</v>
      </c>
      <c r="J57" s="196" t="s">
        <v>384</v>
      </c>
      <c r="K57" s="196" t="s">
        <v>384</v>
      </c>
      <c r="L57" s="196" t="s">
        <v>384</v>
      </c>
      <c r="M57" s="196" t="s">
        <v>384</v>
      </c>
      <c r="N57" s="196" t="s">
        <v>384</v>
      </c>
      <c r="O57" s="196" t="s">
        <v>384</v>
      </c>
      <c r="P57" s="196" t="s">
        <v>384</v>
      </c>
      <c r="Q57" s="196" t="s">
        <v>384</v>
      </c>
      <c r="R57" s="196" t="s">
        <v>384</v>
      </c>
      <c r="S57" s="196" t="s">
        <v>384</v>
      </c>
      <c r="T57" s="196" t="s">
        <v>384</v>
      </c>
      <c r="U57" s="196" t="s">
        <v>384</v>
      </c>
      <c r="V57" s="196" t="s">
        <v>384</v>
      </c>
      <c r="W57" s="196" t="s">
        <v>384</v>
      </c>
      <c r="X57" s="196" t="s">
        <v>384</v>
      </c>
      <c r="Y57" s="196" t="s">
        <v>384</v>
      </c>
      <c r="Z57" s="196" t="s">
        <v>384</v>
      </c>
      <c r="AA57" s="196" t="s">
        <v>384</v>
      </c>
      <c r="AB57" s="196" t="s">
        <v>384</v>
      </c>
      <c r="AC57" s="196" t="s">
        <v>384</v>
      </c>
      <c r="AD57" s="196" t="s">
        <v>384</v>
      </c>
      <c r="AE57" s="196" t="s">
        <v>384</v>
      </c>
      <c r="AF57" s="196" t="s">
        <v>384</v>
      </c>
      <c r="AG57" s="198" t="s">
        <v>384</v>
      </c>
      <c r="AH57" s="198" t="s">
        <v>384</v>
      </c>
      <c r="AI57" s="198" t="s">
        <v>384</v>
      </c>
      <c r="AJ57" s="198" t="s">
        <v>384</v>
      </c>
      <c r="AK57" s="198" t="s">
        <v>384</v>
      </c>
      <c r="AL57" s="198" t="s">
        <v>384</v>
      </c>
      <c r="AM57" s="198" t="s">
        <v>384</v>
      </c>
      <c r="AN57" s="198" t="s">
        <v>384</v>
      </c>
      <c r="AO57" s="198" t="s">
        <v>384</v>
      </c>
      <c r="AP57" s="196" t="s">
        <v>384</v>
      </c>
      <c r="AQ57" s="196" t="s">
        <v>384</v>
      </c>
      <c r="AR57" s="195">
        <f t="shared" si="2"/>
        <v>0</v>
      </c>
      <c r="AS57" s="192" t="str">
        <f t="shared" si="3"/>
        <v xml:space="preserve"> </v>
      </c>
      <c r="AT57" s="137"/>
      <c r="AU57" s="137"/>
      <c r="AV57" s="137"/>
      <c r="AW57" s="137"/>
      <c r="AX57" s="137"/>
      <c r="AY57" s="137"/>
      <c r="AZ57" s="137"/>
      <c r="BA57" s="137"/>
      <c r="BB57" s="137"/>
      <c r="BC57" s="137"/>
    </row>
    <row r="58" spans="1:55" ht="21" customHeight="1" x14ac:dyDescent="0.35">
      <c r="A58" s="763" t="s">
        <v>435</v>
      </c>
      <c r="B58" s="764"/>
      <c r="C58" s="196" t="s">
        <v>384</v>
      </c>
      <c r="D58" s="196" t="s">
        <v>384</v>
      </c>
      <c r="E58" s="196">
        <v>1</v>
      </c>
      <c r="F58" s="196">
        <v>1</v>
      </c>
      <c r="G58" s="196">
        <v>1</v>
      </c>
      <c r="H58" s="194">
        <v>1</v>
      </c>
      <c r="I58" s="196" t="s">
        <v>384</v>
      </c>
      <c r="J58" s="196" t="s">
        <v>384</v>
      </c>
      <c r="K58" s="196">
        <v>1</v>
      </c>
      <c r="L58" s="196">
        <v>1</v>
      </c>
      <c r="M58" s="196" t="s">
        <v>384</v>
      </c>
      <c r="N58" s="196" t="s">
        <v>384</v>
      </c>
      <c r="O58" s="196" t="s">
        <v>384</v>
      </c>
      <c r="P58" s="196" t="s">
        <v>384</v>
      </c>
      <c r="Q58" s="196" t="s">
        <v>384</v>
      </c>
      <c r="R58" s="196" t="s">
        <v>384</v>
      </c>
      <c r="S58" s="196" t="s">
        <v>384</v>
      </c>
      <c r="T58" s="196">
        <v>1</v>
      </c>
      <c r="U58" s="196">
        <v>1</v>
      </c>
      <c r="V58" s="196" t="s">
        <v>384</v>
      </c>
      <c r="W58" s="196" t="s">
        <v>384</v>
      </c>
      <c r="X58" s="196" t="s">
        <v>384</v>
      </c>
      <c r="Y58" s="196">
        <v>1</v>
      </c>
      <c r="Z58" s="196" t="s">
        <v>384</v>
      </c>
      <c r="AA58" s="196" t="s">
        <v>384</v>
      </c>
      <c r="AB58" s="196" t="s">
        <v>384</v>
      </c>
      <c r="AC58" s="196" t="s">
        <v>384</v>
      </c>
      <c r="AD58" s="196" t="s">
        <v>384</v>
      </c>
      <c r="AE58" s="196" t="s">
        <v>384</v>
      </c>
      <c r="AF58" s="196" t="s">
        <v>384</v>
      </c>
      <c r="AG58" s="198" t="s">
        <v>384</v>
      </c>
      <c r="AH58" s="198" t="s">
        <v>384</v>
      </c>
      <c r="AI58" s="198" t="s">
        <v>384</v>
      </c>
      <c r="AJ58" s="198" t="s">
        <v>384</v>
      </c>
      <c r="AK58" s="198" t="s">
        <v>384</v>
      </c>
      <c r="AL58" s="198" t="s">
        <v>384</v>
      </c>
      <c r="AM58" s="198" t="s">
        <v>384</v>
      </c>
      <c r="AN58" s="198" t="s">
        <v>384</v>
      </c>
      <c r="AO58" s="198" t="s">
        <v>384</v>
      </c>
      <c r="AP58" s="196" t="s">
        <v>384</v>
      </c>
      <c r="AQ58" s="196" t="s">
        <v>384</v>
      </c>
      <c r="AR58" s="195">
        <f t="shared" si="2"/>
        <v>9</v>
      </c>
      <c r="AS58" s="192">
        <f t="shared" si="3"/>
        <v>1</v>
      </c>
      <c r="AT58" s="137"/>
      <c r="AU58" s="137"/>
      <c r="AV58" s="137"/>
      <c r="AW58" s="137"/>
      <c r="AX58" s="137"/>
      <c r="AY58" s="137"/>
      <c r="AZ58" s="137"/>
      <c r="BA58" s="137"/>
      <c r="BB58" s="137"/>
      <c r="BC58" s="137"/>
    </row>
    <row r="59" spans="1:55" ht="21" customHeight="1" x14ac:dyDescent="0.35">
      <c r="A59" s="763" t="s">
        <v>436</v>
      </c>
      <c r="B59" s="764"/>
      <c r="C59" s="196" t="s">
        <v>384</v>
      </c>
      <c r="D59" s="196" t="s">
        <v>384</v>
      </c>
      <c r="E59" s="196" t="s">
        <v>384</v>
      </c>
      <c r="F59" s="196" t="s">
        <v>384</v>
      </c>
      <c r="G59" s="196" t="s">
        <v>384</v>
      </c>
      <c r="H59" s="194" t="s">
        <v>384</v>
      </c>
      <c r="I59" s="196" t="s">
        <v>384</v>
      </c>
      <c r="J59" s="196" t="s">
        <v>384</v>
      </c>
      <c r="K59" s="196" t="s">
        <v>384</v>
      </c>
      <c r="L59" s="196" t="s">
        <v>384</v>
      </c>
      <c r="M59" s="196" t="s">
        <v>384</v>
      </c>
      <c r="N59" s="196" t="s">
        <v>384</v>
      </c>
      <c r="O59" s="196" t="s">
        <v>384</v>
      </c>
      <c r="P59" s="196" t="s">
        <v>384</v>
      </c>
      <c r="Q59" s="196" t="s">
        <v>384</v>
      </c>
      <c r="R59" s="196" t="s">
        <v>384</v>
      </c>
      <c r="S59" s="196" t="s">
        <v>384</v>
      </c>
      <c r="T59" s="196" t="s">
        <v>384</v>
      </c>
      <c r="U59" s="196" t="s">
        <v>384</v>
      </c>
      <c r="V59" s="196" t="s">
        <v>384</v>
      </c>
      <c r="W59" s="196" t="s">
        <v>384</v>
      </c>
      <c r="X59" s="196" t="s">
        <v>384</v>
      </c>
      <c r="Y59" s="196" t="s">
        <v>384</v>
      </c>
      <c r="Z59" s="196" t="s">
        <v>384</v>
      </c>
      <c r="AA59" s="196" t="s">
        <v>384</v>
      </c>
      <c r="AB59" s="196" t="s">
        <v>384</v>
      </c>
      <c r="AC59" s="196" t="s">
        <v>384</v>
      </c>
      <c r="AD59" s="196" t="s">
        <v>384</v>
      </c>
      <c r="AE59" s="196" t="s">
        <v>384</v>
      </c>
      <c r="AF59" s="196" t="s">
        <v>384</v>
      </c>
      <c r="AG59" s="198" t="s">
        <v>384</v>
      </c>
      <c r="AH59" s="198" t="s">
        <v>384</v>
      </c>
      <c r="AI59" s="198" t="s">
        <v>384</v>
      </c>
      <c r="AJ59" s="198" t="s">
        <v>384</v>
      </c>
      <c r="AK59" s="198" t="s">
        <v>384</v>
      </c>
      <c r="AL59" s="198" t="s">
        <v>384</v>
      </c>
      <c r="AM59" s="198" t="s">
        <v>384</v>
      </c>
      <c r="AN59" s="198" t="s">
        <v>384</v>
      </c>
      <c r="AO59" s="198" t="s">
        <v>384</v>
      </c>
      <c r="AP59" s="196" t="s">
        <v>384</v>
      </c>
      <c r="AQ59" s="196" t="s">
        <v>384</v>
      </c>
      <c r="AR59" s="195">
        <f t="shared" si="2"/>
        <v>0</v>
      </c>
      <c r="AS59" s="192" t="str">
        <f t="shared" si="3"/>
        <v xml:space="preserve"> </v>
      </c>
      <c r="AT59" s="137"/>
      <c r="AU59" s="137"/>
      <c r="AV59" s="137"/>
      <c r="AW59" s="137"/>
      <c r="AX59" s="137"/>
      <c r="AY59" s="137"/>
      <c r="AZ59" s="137"/>
      <c r="BA59" s="137"/>
      <c r="BB59" s="137"/>
      <c r="BC59" s="137"/>
    </row>
    <row r="60" spans="1:55" ht="21" customHeight="1" x14ac:dyDescent="0.35">
      <c r="A60" s="763" t="s">
        <v>437</v>
      </c>
      <c r="B60" s="764"/>
      <c r="C60" s="196" t="s">
        <v>384</v>
      </c>
      <c r="D60" s="196" t="s">
        <v>384</v>
      </c>
      <c r="E60" s="196">
        <v>1</v>
      </c>
      <c r="F60" s="196">
        <v>1</v>
      </c>
      <c r="G60" s="196">
        <v>1</v>
      </c>
      <c r="H60" s="194">
        <v>1</v>
      </c>
      <c r="I60" s="196" t="s">
        <v>384</v>
      </c>
      <c r="J60" s="196" t="s">
        <v>384</v>
      </c>
      <c r="K60" s="196">
        <v>1</v>
      </c>
      <c r="L60" s="196">
        <v>1</v>
      </c>
      <c r="M60" s="196" t="s">
        <v>384</v>
      </c>
      <c r="N60" s="196" t="s">
        <v>384</v>
      </c>
      <c r="O60" s="196" t="s">
        <v>384</v>
      </c>
      <c r="P60" s="196" t="s">
        <v>384</v>
      </c>
      <c r="Q60" s="196" t="s">
        <v>384</v>
      </c>
      <c r="R60" s="196" t="s">
        <v>384</v>
      </c>
      <c r="S60" s="196" t="s">
        <v>384</v>
      </c>
      <c r="T60" s="196">
        <v>1</v>
      </c>
      <c r="U60" s="196">
        <v>1</v>
      </c>
      <c r="V60" s="196" t="s">
        <v>384</v>
      </c>
      <c r="W60" s="196" t="s">
        <v>384</v>
      </c>
      <c r="X60" s="196" t="s">
        <v>384</v>
      </c>
      <c r="Y60" s="196">
        <v>1</v>
      </c>
      <c r="Z60" s="196" t="s">
        <v>384</v>
      </c>
      <c r="AA60" s="196" t="s">
        <v>384</v>
      </c>
      <c r="AB60" s="196">
        <v>1</v>
      </c>
      <c r="AC60" s="196">
        <v>1</v>
      </c>
      <c r="AD60" s="196" t="s">
        <v>384</v>
      </c>
      <c r="AE60" s="196">
        <v>0</v>
      </c>
      <c r="AF60" s="196" t="s">
        <v>384</v>
      </c>
      <c r="AG60" s="198" t="s">
        <v>384</v>
      </c>
      <c r="AH60" s="198" t="s">
        <v>384</v>
      </c>
      <c r="AI60" s="198" t="s">
        <v>384</v>
      </c>
      <c r="AJ60" s="198" t="s">
        <v>384</v>
      </c>
      <c r="AK60" s="198" t="s">
        <v>384</v>
      </c>
      <c r="AL60" s="198" t="s">
        <v>384</v>
      </c>
      <c r="AM60" s="198" t="s">
        <v>384</v>
      </c>
      <c r="AN60" s="198" t="s">
        <v>384</v>
      </c>
      <c r="AO60" s="198" t="s">
        <v>384</v>
      </c>
      <c r="AP60" s="196" t="s">
        <v>384</v>
      </c>
      <c r="AQ60" s="196" t="s">
        <v>384</v>
      </c>
      <c r="AR60" s="195">
        <f t="shared" si="2"/>
        <v>11</v>
      </c>
      <c r="AS60" s="192">
        <f t="shared" si="3"/>
        <v>0.91666666666666663</v>
      </c>
      <c r="AT60" s="137"/>
      <c r="AU60" s="137"/>
      <c r="AV60" s="137"/>
      <c r="AW60" s="137"/>
      <c r="AX60" s="137"/>
      <c r="AY60" s="137"/>
      <c r="AZ60" s="137"/>
      <c r="BA60" s="137"/>
      <c r="BB60" s="137"/>
      <c r="BC60" s="137"/>
    </row>
    <row r="61" spans="1:55" ht="21" customHeight="1" thickBot="1" x14ac:dyDescent="0.4">
      <c r="A61" s="763" t="s">
        <v>438</v>
      </c>
      <c r="B61" s="764"/>
      <c r="C61" s="194" t="s">
        <v>384</v>
      </c>
      <c r="D61" s="194" t="s">
        <v>384</v>
      </c>
      <c r="E61" s="194">
        <v>1</v>
      </c>
      <c r="F61" s="194">
        <v>1</v>
      </c>
      <c r="G61" s="194">
        <v>1</v>
      </c>
      <c r="H61" s="194">
        <v>1</v>
      </c>
      <c r="I61" s="194" t="s">
        <v>384</v>
      </c>
      <c r="J61" s="194" t="s">
        <v>384</v>
      </c>
      <c r="K61" s="194">
        <v>1</v>
      </c>
      <c r="L61" s="194">
        <v>1</v>
      </c>
      <c r="M61" s="194" t="s">
        <v>384</v>
      </c>
      <c r="N61" s="194" t="s">
        <v>384</v>
      </c>
      <c r="O61" s="194" t="s">
        <v>384</v>
      </c>
      <c r="P61" s="194" t="s">
        <v>384</v>
      </c>
      <c r="Q61" s="194" t="s">
        <v>384</v>
      </c>
      <c r="R61" s="194" t="s">
        <v>384</v>
      </c>
      <c r="S61" s="194" t="s">
        <v>384</v>
      </c>
      <c r="T61" s="194">
        <v>1</v>
      </c>
      <c r="U61" s="194">
        <v>1</v>
      </c>
      <c r="V61" s="194" t="s">
        <v>384</v>
      </c>
      <c r="W61" s="194" t="s">
        <v>384</v>
      </c>
      <c r="X61" s="194" t="s">
        <v>384</v>
      </c>
      <c r="Y61" s="194">
        <v>1</v>
      </c>
      <c r="Z61" s="194" t="s">
        <v>384</v>
      </c>
      <c r="AA61" s="194" t="s">
        <v>384</v>
      </c>
      <c r="AB61" s="194" t="s">
        <v>384</v>
      </c>
      <c r="AC61" s="194" t="s">
        <v>384</v>
      </c>
      <c r="AD61" s="194" t="s">
        <v>384</v>
      </c>
      <c r="AE61" s="194" t="s">
        <v>384</v>
      </c>
      <c r="AF61" s="194" t="s">
        <v>384</v>
      </c>
      <c r="AG61" s="198" t="s">
        <v>384</v>
      </c>
      <c r="AH61" s="198" t="s">
        <v>384</v>
      </c>
      <c r="AI61" s="198" t="s">
        <v>384</v>
      </c>
      <c r="AJ61" s="198" t="s">
        <v>384</v>
      </c>
      <c r="AK61" s="198" t="s">
        <v>384</v>
      </c>
      <c r="AL61" s="198" t="s">
        <v>384</v>
      </c>
      <c r="AM61" s="198" t="s">
        <v>384</v>
      </c>
      <c r="AN61" s="198" t="s">
        <v>384</v>
      </c>
      <c r="AO61" s="198" t="s">
        <v>384</v>
      </c>
      <c r="AP61" s="194" t="s">
        <v>384</v>
      </c>
      <c r="AQ61" s="194" t="s">
        <v>384</v>
      </c>
      <c r="AR61" s="193">
        <f t="shared" si="2"/>
        <v>9</v>
      </c>
      <c r="AS61" s="192">
        <f t="shared" si="3"/>
        <v>1</v>
      </c>
      <c r="AT61" s="137"/>
      <c r="AU61" s="137"/>
      <c r="AV61" s="137"/>
      <c r="AW61" s="137"/>
      <c r="AX61" s="137"/>
      <c r="AY61" s="137"/>
      <c r="AZ61" s="137"/>
      <c r="BA61" s="137"/>
      <c r="BB61" s="137"/>
      <c r="BC61" s="137"/>
    </row>
    <row r="62" spans="1:55" ht="27.75" customHeight="1" x14ac:dyDescent="0.35">
      <c r="A62" s="765" t="s">
        <v>439</v>
      </c>
      <c r="B62" s="766"/>
      <c r="C62" s="191">
        <f t="shared" ref="C62:AQ62" si="4">COUNT(C8:C61)</f>
        <v>4</v>
      </c>
      <c r="D62" s="191">
        <f t="shared" si="4"/>
        <v>8</v>
      </c>
      <c r="E62" s="191">
        <f t="shared" si="4"/>
        <v>23</v>
      </c>
      <c r="F62" s="191">
        <f t="shared" si="4"/>
        <v>23</v>
      </c>
      <c r="G62" s="191">
        <f t="shared" si="4"/>
        <v>23</v>
      </c>
      <c r="H62" s="191">
        <f t="shared" si="4"/>
        <v>20</v>
      </c>
      <c r="I62" s="191">
        <f t="shared" si="4"/>
        <v>3</v>
      </c>
      <c r="J62" s="191">
        <f t="shared" si="4"/>
        <v>20</v>
      </c>
      <c r="K62" s="191">
        <f t="shared" si="4"/>
        <v>20</v>
      </c>
      <c r="L62" s="191">
        <f t="shared" si="4"/>
        <v>15</v>
      </c>
      <c r="M62" s="191">
        <f t="shared" si="4"/>
        <v>8</v>
      </c>
      <c r="N62" s="191">
        <f t="shared" si="4"/>
        <v>1</v>
      </c>
      <c r="O62" s="191">
        <f t="shared" si="4"/>
        <v>0</v>
      </c>
      <c r="P62" s="191">
        <f t="shared" si="4"/>
        <v>7</v>
      </c>
      <c r="Q62" s="191">
        <f t="shared" si="4"/>
        <v>3</v>
      </c>
      <c r="R62" s="191">
        <f t="shared" si="4"/>
        <v>3</v>
      </c>
      <c r="S62" s="191">
        <f t="shared" si="4"/>
        <v>0</v>
      </c>
      <c r="T62" s="191">
        <f t="shared" si="4"/>
        <v>21</v>
      </c>
      <c r="U62" s="190">
        <f t="shared" si="4"/>
        <v>22</v>
      </c>
      <c r="V62" s="191">
        <f t="shared" si="4"/>
        <v>4</v>
      </c>
      <c r="W62" s="191">
        <f t="shared" si="4"/>
        <v>0</v>
      </c>
      <c r="X62" s="191">
        <f t="shared" si="4"/>
        <v>1</v>
      </c>
      <c r="Y62" s="191">
        <f t="shared" si="4"/>
        <v>7</v>
      </c>
      <c r="Z62" s="191">
        <f t="shared" si="4"/>
        <v>9</v>
      </c>
      <c r="AA62" s="191">
        <f t="shared" si="4"/>
        <v>1</v>
      </c>
      <c r="AB62" s="191">
        <f t="shared" si="4"/>
        <v>2</v>
      </c>
      <c r="AC62" s="191">
        <f t="shared" si="4"/>
        <v>2</v>
      </c>
      <c r="AD62" s="191">
        <f t="shared" si="4"/>
        <v>0</v>
      </c>
      <c r="AE62" s="191">
        <f t="shared" si="4"/>
        <v>2</v>
      </c>
      <c r="AF62" s="191">
        <f t="shared" si="4"/>
        <v>0</v>
      </c>
      <c r="AG62" s="191">
        <f>COUNT(AG8:AG61)</f>
        <v>0</v>
      </c>
      <c r="AH62" s="191">
        <f t="shared" ref="AH62:AO62" si="5">COUNT(AH8:AH61)</f>
        <v>1</v>
      </c>
      <c r="AI62" s="191">
        <f t="shared" si="5"/>
        <v>1</v>
      </c>
      <c r="AJ62" s="191">
        <f t="shared" si="5"/>
        <v>0</v>
      </c>
      <c r="AK62" s="191">
        <f t="shared" si="5"/>
        <v>0</v>
      </c>
      <c r="AL62" s="191">
        <f t="shared" si="5"/>
        <v>0</v>
      </c>
      <c r="AM62" s="191">
        <f>COUNT(AM8:AM61)</f>
        <v>0</v>
      </c>
      <c r="AN62" s="191">
        <f t="shared" si="5"/>
        <v>0</v>
      </c>
      <c r="AO62" s="191">
        <f t="shared" si="5"/>
        <v>0</v>
      </c>
      <c r="AP62" s="191">
        <f t="shared" si="4"/>
        <v>0</v>
      </c>
      <c r="AQ62" s="190">
        <f t="shared" si="4"/>
        <v>1</v>
      </c>
      <c r="AR62" s="189">
        <f t="shared" si="2"/>
        <v>255</v>
      </c>
      <c r="AS62" s="183"/>
      <c r="AT62" s="137"/>
      <c r="AU62" s="137"/>
      <c r="AV62" s="137"/>
      <c r="AW62" s="137"/>
      <c r="AX62" s="137"/>
      <c r="AY62" s="137"/>
      <c r="AZ62" s="137"/>
      <c r="BA62" s="137"/>
      <c r="BB62" s="137"/>
      <c r="BC62" s="137"/>
    </row>
    <row r="63" spans="1:55" ht="27.65" customHeight="1" thickBot="1" x14ac:dyDescent="0.4">
      <c r="A63" s="188" t="s">
        <v>440</v>
      </c>
      <c r="B63" s="187"/>
      <c r="C63" s="186">
        <f t="shared" ref="C63:AQ63" si="6">SUM(C8:C61)</f>
        <v>3</v>
      </c>
      <c r="D63" s="186">
        <f t="shared" si="6"/>
        <v>7</v>
      </c>
      <c r="E63" s="186">
        <f t="shared" si="6"/>
        <v>23</v>
      </c>
      <c r="F63" s="186">
        <f t="shared" si="6"/>
        <v>23</v>
      </c>
      <c r="G63" s="186">
        <f t="shared" si="6"/>
        <v>22</v>
      </c>
      <c r="H63" s="186">
        <f t="shared" si="6"/>
        <v>18</v>
      </c>
      <c r="I63" s="186">
        <f t="shared" si="6"/>
        <v>3</v>
      </c>
      <c r="J63" s="186">
        <f t="shared" si="6"/>
        <v>20</v>
      </c>
      <c r="K63" s="186">
        <f t="shared" si="6"/>
        <v>20</v>
      </c>
      <c r="L63" s="186">
        <f t="shared" si="6"/>
        <v>15</v>
      </c>
      <c r="M63" s="186">
        <f t="shared" si="6"/>
        <v>7</v>
      </c>
      <c r="N63" s="186">
        <f t="shared" si="6"/>
        <v>1</v>
      </c>
      <c r="O63" s="186">
        <f t="shared" si="6"/>
        <v>0</v>
      </c>
      <c r="P63" s="186">
        <f t="shared" si="6"/>
        <v>7</v>
      </c>
      <c r="Q63" s="186">
        <f t="shared" si="6"/>
        <v>3</v>
      </c>
      <c r="R63" s="186">
        <f t="shared" si="6"/>
        <v>3</v>
      </c>
      <c r="S63" s="186">
        <f t="shared" si="6"/>
        <v>0</v>
      </c>
      <c r="T63" s="186">
        <f t="shared" si="6"/>
        <v>21</v>
      </c>
      <c r="U63" s="185">
        <f t="shared" si="6"/>
        <v>22</v>
      </c>
      <c r="V63" s="186">
        <f t="shared" si="6"/>
        <v>4</v>
      </c>
      <c r="W63" s="186">
        <f t="shared" si="6"/>
        <v>0</v>
      </c>
      <c r="X63" s="186">
        <f t="shared" si="6"/>
        <v>1</v>
      </c>
      <c r="Y63" s="186">
        <f t="shared" si="6"/>
        <v>7</v>
      </c>
      <c r="Z63" s="186">
        <f t="shared" si="6"/>
        <v>8</v>
      </c>
      <c r="AA63" s="186">
        <f t="shared" si="6"/>
        <v>1</v>
      </c>
      <c r="AB63" s="186">
        <f t="shared" si="6"/>
        <v>2</v>
      </c>
      <c r="AC63" s="186">
        <f t="shared" si="6"/>
        <v>2</v>
      </c>
      <c r="AD63" s="186">
        <f t="shared" si="6"/>
        <v>0</v>
      </c>
      <c r="AE63" s="186">
        <f t="shared" si="6"/>
        <v>1</v>
      </c>
      <c r="AF63" s="186">
        <f t="shared" si="6"/>
        <v>0</v>
      </c>
      <c r="AG63" s="186">
        <f t="shared" si="6"/>
        <v>0</v>
      </c>
      <c r="AH63" s="186">
        <f t="shared" si="6"/>
        <v>1</v>
      </c>
      <c r="AI63" s="186">
        <f t="shared" si="6"/>
        <v>1</v>
      </c>
      <c r="AJ63" s="186">
        <f t="shared" si="6"/>
        <v>0</v>
      </c>
      <c r="AK63" s="186">
        <f t="shared" si="6"/>
        <v>0</v>
      </c>
      <c r="AL63" s="186">
        <f t="shared" si="6"/>
        <v>0</v>
      </c>
      <c r="AM63" s="186">
        <f t="shared" si="6"/>
        <v>0</v>
      </c>
      <c r="AN63" s="186">
        <f t="shared" si="6"/>
        <v>0</v>
      </c>
      <c r="AO63" s="186">
        <f t="shared" si="6"/>
        <v>0</v>
      </c>
      <c r="AP63" s="186">
        <f t="shared" si="6"/>
        <v>0</v>
      </c>
      <c r="AQ63" s="185">
        <f t="shared" si="6"/>
        <v>1</v>
      </c>
      <c r="AR63" s="184">
        <f t="shared" si="2"/>
        <v>247</v>
      </c>
      <c r="AS63" s="183"/>
      <c r="AT63" s="137"/>
      <c r="AU63" s="137"/>
      <c r="AV63" s="137"/>
      <c r="AW63" s="137"/>
      <c r="AX63" s="137"/>
      <c r="AY63" s="137"/>
      <c r="AZ63" s="137"/>
      <c r="BA63" s="137"/>
      <c r="BB63" s="137"/>
      <c r="BC63" s="137"/>
    </row>
    <row r="64" spans="1:55" ht="13" thickBot="1" x14ac:dyDescent="0.3">
      <c r="A64" s="182"/>
      <c r="B64" s="462"/>
      <c r="C64" s="215"/>
      <c r="D64" s="215"/>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7"/>
      <c r="AZ64" s="137"/>
      <c r="BA64" s="137"/>
      <c r="BB64" s="137"/>
      <c r="BC64" s="137"/>
    </row>
    <row r="65" spans="1:55" s="170" customFormat="1" ht="18" x14ac:dyDescent="0.4">
      <c r="A65" s="149"/>
      <c r="B65" s="463"/>
      <c r="C65" s="494"/>
      <c r="D65" s="259"/>
      <c r="E65" s="178" t="s">
        <v>317</v>
      </c>
      <c r="F65" s="177">
        <f>E$67</f>
        <v>96.956521739130437</v>
      </c>
      <c r="G65" s="178"/>
      <c r="H65" s="178"/>
      <c r="I65" s="180"/>
      <c r="J65" s="179"/>
      <c r="K65" s="179" t="s">
        <v>441</v>
      </c>
      <c r="L65" s="260"/>
      <c r="M65" s="179"/>
      <c r="N65" s="179"/>
      <c r="O65" s="179"/>
      <c r="P65" s="261"/>
      <c r="Q65" s="261"/>
      <c r="R65" s="261"/>
      <c r="S65" s="259"/>
      <c r="T65" s="259"/>
      <c r="U65" s="259"/>
      <c r="V65" s="178" t="s">
        <v>317</v>
      </c>
      <c r="W65" s="177">
        <f>V$67</f>
        <v>95.652173913043484</v>
      </c>
      <c r="X65" s="178"/>
      <c r="Y65" s="171"/>
      <c r="Z65" s="268"/>
      <c r="AA65" s="265"/>
      <c r="AB65" s="174" t="s">
        <v>443</v>
      </c>
      <c r="AC65" s="174"/>
      <c r="AD65" s="174"/>
      <c r="AE65" s="174"/>
      <c r="AF65" s="174"/>
      <c r="AG65" s="173"/>
      <c r="AH65" s="173"/>
      <c r="AI65" s="173"/>
      <c r="AJ65" s="173"/>
      <c r="AK65" s="173"/>
      <c r="AL65" s="173"/>
      <c r="AM65" s="173"/>
      <c r="AN65" s="173"/>
      <c r="AO65" s="173"/>
      <c r="AP65" s="173"/>
      <c r="AQ65" s="173"/>
      <c r="AR65" s="172"/>
      <c r="AS65" s="171"/>
      <c r="AT65" s="149"/>
      <c r="AU65" s="149"/>
      <c r="AV65" s="149"/>
      <c r="AW65" s="149"/>
      <c r="AX65" s="149"/>
      <c r="AY65" s="149"/>
      <c r="AZ65" s="149"/>
      <c r="BA65" s="149"/>
      <c r="BB65" s="149"/>
      <c r="BC65" s="149"/>
    </row>
    <row r="66" spans="1:55" ht="16.5" customHeight="1" thickBot="1" x14ac:dyDescent="0.45">
      <c r="A66" s="137"/>
      <c r="B66" s="215"/>
      <c r="C66" s="266"/>
      <c r="D66" s="154"/>
      <c r="E66" s="156" t="s">
        <v>319</v>
      </c>
      <c r="F66" s="168">
        <f>100-(E$67)</f>
        <v>3.0434782608695627</v>
      </c>
      <c r="G66" s="156"/>
      <c r="H66" s="156" t="s">
        <v>318</v>
      </c>
      <c r="I66" s="156">
        <f>E67</f>
        <v>96.956521739130437</v>
      </c>
      <c r="J66" s="164"/>
      <c r="K66" s="164"/>
      <c r="L66" s="152"/>
      <c r="M66" s="164"/>
      <c r="N66" s="164"/>
      <c r="O66" s="164"/>
      <c r="P66" s="158"/>
      <c r="Q66" s="158"/>
      <c r="R66" s="158"/>
      <c r="S66" s="158"/>
      <c r="T66" s="158"/>
      <c r="U66" s="156"/>
      <c r="V66" s="156" t="s">
        <v>319</v>
      </c>
      <c r="W66" s="168">
        <f>100-(V$67)</f>
        <v>4.3478260869565162</v>
      </c>
      <c r="X66" s="156"/>
      <c r="Y66" s="150"/>
      <c r="Z66" s="269"/>
      <c r="AA66" s="266"/>
      <c r="AB66" s="167" t="s">
        <v>444</v>
      </c>
      <c r="AC66" s="167"/>
      <c r="AD66" s="167"/>
      <c r="AE66" s="167"/>
      <c r="AF66" s="167"/>
      <c r="AG66" s="262"/>
      <c r="AH66" s="262"/>
      <c r="AI66" s="262"/>
      <c r="AJ66" s="262"/>
      <c r="AK66" s="262"/>
      <c r="AL66" s="262"/>
      <c r="AM66" s="262"/>
      <c r="AN66" s="262"/>
      <c r="AO66" s="262"/>
      <c r="AP66" s="167"/>
      <c r="AQ66" s="160"/>
      <c r="AR66" s="164"/>
      <c r="AS66" s="150"/>
      <c r="AT66" s="149"/>
      <c r="AU66" s="149"/>
      <c r="AV66" s="137"/>
      <c r="AW66" s="137"/>
      <c r="AX66" s="137"/>
      <c r="AY66" s="137"/>
      <c r="AZ66" s="137"/>
      <c r="BA66" s="137"/>
      <c r="BB66" s="137"/>
      <c r="BC66" s="137"/>
    </row>
    <row r="67" spans="1:55" ht="18.75" customHeight="1" thickBot="1" x14ac:dyDescent="0.45">
      <c r="A67" s="137"/>
      <c r="B67" s="215"/>
      <c r="C67" s="772" t="s">
        <v>445</v>
      </c>
      <c r="D67" s="768"/>
      <c r="E67" s="761">
        <f>SUM(G1/G2)*100</f>
        <v>96.956521739130437</v>
      </c>
      <c r="F67" s="762"/>
      <c r="G67" s="156">
        <f>SUMIF($C$6:$AF$6,"C",$C$63:$AQ$63)</f>
        <v>222</v>
      </c>
      <c r="H67" s="162" t="s">
        <v>320</v>
      </c>
      <c r="I67" s="162">
        <f>M67</f>
        <v>100</v>
      </c>
      <c r="J67" s="262"/>
      <c r="K67" s="160" t="s">
        <v>320</v>
      </c>
      <c r="L67" s="159"/>
      <c r="M67" s="761">
        <f>SUM(J1/J2)*100</f>
        <v>100</v>
      </c>
      <c r="N67" s="762"/>
      <c r="O67" s="164"/>
      <c r="P67" s="156">
        <f>SUMIF($C$6:$AF$6,"N",$C$63:$AQ$63)</f>
        <v>0</v>
      </c>
      <c r="Q67" s="158" t="s">
        <v>317</v>
      </c>
      <c r="R67" s="157">
        <f>M$67</f>
        <v>100</v>
      </c>
      <c r="S67" s="769" t="s">
        <v>7</v>
      </c>
      <c r="T67" s="769"/>
      <c r="U67" s="156">
        <f>SUMIF($C$6:$AF$6,"E",$C$63:$AQ$63)</f>
        <v>22</v>
      </c>
      <c r="V67" s="761">
        <f>SUM(V1/W2)*100</f>
        <v>95.652173913043484</v>
      </c>
      <c r="W67" s="762"/>
      <c r="X67" s="154"/>
      <c r="Y67" s="150"/>
      <c r="Z67" s="269"/>
      <c r="AA67" s="266"/>
      <c r="AB67" s="154"/>
      <c r="AC67" s="154"/>
      <c r="AD67" s="154"/>
      <c r="AE67" s="154"/>
      <c r="AF67" s="154"/>
      <c r="AG67" s="152"/>
      <c r="AH67" s="152"/>
      <c r="AI67" s="152"/>
      <c r="AJ67" s="152"/>
      <c r="AK67" s="152"/>
      <c r="AL67" s="152"/>
      <c r="AM67" s="152"/>
      <c r="AN67" s="152"/>
      <c r="AO67" s="152"/>
      <c r="AP67" s="464" t="s">
        <v>317</v>
      </c>
      <c r="AQ67" s="157">
        <f>AR67</f>
        <v>96.862745098039213</v>
      </c>
      <c r="AR67" s="151">
        <f>SUM(AR63/AR62)*100</f>
        <v>96.862745098039213</v>
      </c>
      <c r="AS67" s="150"/>
      <c r="AT67" s="149"/>
      <c r="AU67" s="149"/>
      <c r="AV67" s="137"/>
      <c r="AW67" s="137"/>
      <c r="AX67" s="137"/>
      <c r="AY67" s="137"/>
      <c r="AZ67" s="137"/>
      <c r="BA67" s="137"/>
      <c r="BB67" s="137"/>
      <c r="BC67" s="137"/>
    </row>
    <row r="68" spans="1:55" ht="17.25" customHeight="1" thickBot="1" x14ac:dyDescent="0.4">
      <c r="A68" s="137"/>
      <c r="B68" s="215"/>
      <c r="C68" s="495"/>
      <c r="D68" s="263"/>
      <c r="E68" s="263"/>
      <c r="F68" s="263"/>
      <c r="G68" s="145">
        <f>SUMIF($C$6:$AF$6,"C",$C$62:$AQ$62)</f>
        <v>229</v>
      </c>
      <c r="H68" s="147" t="s">
        <v>7</v>
      </c>
      <c r="I68" s="147">
        <f>V67</f>
        <v>95.652173913043484</v>
      </c>
      <c r="J68" s="263"/>
      <c r="K68" s="263"/>
      <c r="L68" s="142"/>
      <c r="M68" s="263"/>
      <c r="N68" s="263"/>
      <c r="O68" s="263"/>
      <c r="P68" s="145">
        <f>SUMIF($C$6:$AF$6,"N",$C$62:$AQ$62)</f>
        <v>0</v>
      </c>
      <c r="Q68" s="145" t="s">
        <v>319</v>
      </c>
      <c r="R68" s="146">
        <f>100-(M$67)</f>
        <v>0</v>
      </c>
      <c r="S68" s="147"/>
      <c r="T68" s="147"/>
      <c r="U68" s="145">
        <f>SUMIF($C$6:$AF$6,"E",$C$62:$AQ$62)</f>
        <v>23</v>
      </c>
      <c r="V68" s="263"/>
      <c r="W68" s="263"/>
      <c r="X68" s="141"/>
      <c r="Y68" s="140"/>
      <c r="Z68" s="269"/>
      <c r="AA68" s="267"/>
      <c r="AB68" s="141"/>
      <c r="AC68" s="141"/>
      <c r="AD68" s="141"/>
      <c r="AE68" s="141"/>
      <c r="AF68" s="141"/>
      <c r="AG68" s="142"/>
      <c r="AH68" s="142"/>
      <c r="AI68" s="142"/>
      <c r="AJ68" s="142"/>
      <c r="AK68" s="142"/>
      <c r="AL68" s="142"/>
      <c r="AM68" s="142"/>
      <c r="AN68" s="142"/>
      <c r="AO68" s="142"/>
      <c r="AP68" s="465" t="s">
        <v>319</v>
      </c>
      <c r="AQ68" s="146">
        <f>100-(AR67)</f>
        <v>3.1372549019607874</v>
      </c>
      <c r="AR68" s="141"/>
      <c r="AS68" s="140"/>
      <c r="AT68" s="137"/>
      <c r="AU68" s="137"/>
      <c r="AV68" s="137"/>
      <c r="AW68" s="137"/>
      <c r="AX68" s="137"/>
      <c r="AY68" s="137"/>
      <c r="AZ68" s="137"/>
      <c r="BA68" s="137"/>
      <c r="BB68" s="137"/>
      <c r="BC68" s="137"/>
    </row>
    <row r="69" spans="1:55" x14ac:dyDescent="0.25">
      <c r="A69" s="137"/>
      <c r="B69" s="215"/>
      <c r="C69" s="215"/>
      <c r="D69" s="215"/>
      <c r="E69" s="137"/>
      <c r="F69" s="137"/>
      <c r="G69" s="137"/>
      <c r="H69" s="137"/>
      <c r="I69" s="137"/>
      <c r="J69" s="137"/>
      <c r="K69" s="137"/>
      <c r="L69" s="137"/>
      <c r="M69" s="137"/>
      <c r="N69" s="137"/>
      <c r="O69" s="137"/>
      <c r="P69" s="137"/>
      <c r="Q69" s="137"/>
      <c r="R69" s="137"/>
      <c r="S69" s="137"/>
      <c r="T69" s="137"/>
      <c r="U69" s="137"/>
      <c r="V69" s="137"/>
      <c r="W69" s="137"/>
      <c r="X69" s="137"/>
      <c r="Y69" s="137"/>
      <c r="Z69" s="269"/>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c r="BA69" s="137"/>
      <c r="BB69" s="137"/>
      <c r="BC69" s="137"/>
    </row>
    <row r="70" spans="1:55" ht="12.75" customHeight="1" x14ac:dyDescent="0.25">
      <c r="A70" s="137"/>
      <c r="B70" s="215"/>
      <c r="C70" s="215"/>
      <c r="D70" s="215"/>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row>
    <row r="71" spans="1:55" x14ac:dyDescent="0.25">
      <c r="A71" s="137"/>
      <c r="B71" s="215"/>
      <c r="C71" s="215"/>
      <c r="D71" s="215"/>
      <c r="E71" s="137"/>
      <c r="F71" s="137"/>
      <c r="G71" s="137"/>
      <c r="H71" s="137"/>
      <c r="I71" s="138"/>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row>
    <row r="72" spans="1:55" x14ac:dyDescent="0.25">
      <c r="A72" s="137"/>
      <c r="B72" s="215"/>
      <c r="C72" s="215"/>
      <c r="D72" s="215"/>
      <c r="E72" s="137"/>
      <c r="F72" s="137"/>
      <c r="G72" s="137"/>
      <c r="H72" s="137"/>
      <c r="I72" s="138"/>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c r="BA72" s="137"/>
      <c r="BB72" s="137"/>
      <c r="BC72" s="137"/>
    </row>
    <row r="73" spans="1:55" hidden="1" x14ac:dyDescent="0.25">
      <c r="A73" s="137"/>
      <c r="B73" s="137"/>
      <c r="C73" s="137"/>
      <c r="D73" s="137"/>
      <c r="E73" s="137"/>
      <c r="F73" s="137"/>
      <c r="G73" s="137"/>
      <c r="H73" s="137"/>
      <c r="I73" s="138"/>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row>
    <row r="74" spans="1:55" hidden="1" x14ac:dyDescent="0.25">
      <c r="A74" s="137"/>
      <c r="B74" s="137"/>
      <c r="C74" s="137"/>
      <c r="D74" s="137"/>
      <c r="E74" s="137"/>
      <c r="F74" s="137"/>
      <c r="G74" s="138"/>
      <c r="H74" s="138"/>
      <c r="I74" s="137"/>
      <c r="J74" s="138"/>
      <c r="K74" s="138"/>
      <c r="L74" s="138"/>
      <c r="M74" s="138"/>
      <c r="N74" s="138"/>
      <c r="O74" s="138"/>
      <c r="P74" s="138"/>
      <c r="Q74" s="137"/>
      <c r="R74" s="137"/>
      <c r="S74" s="138"/>
      <c r="T74" s="138"/>
      <c r="U74" s="138"/>
      <c r="V74" s="137"/>
      <c r="W74" s="138"/>
      <c r="X74" s="138"/>
      <c r="Y74" s="138"/>
      <c r="Z74" s="138"/>
      <c r="AA74" s="138"/>
      <c r="AB74" s="138"/>
      <c r="AC74" s="138"/>
      <c r="AD74" s="138"/>
      <c r="AE74" s="138"/>
      <c r="AF74" s="138"/>
      <c r="AG74" s="138"/>
      <c r="AH74" s="138"/>
      <c r="AI74" s="138"/>
      <c r="AJ74" s="138"/>
      <c r="AK74" s="138"/>
      <c r="AL74" s="138"/>
      <c r="AM74" s="138"/>
      <c r="AN74" s="138"/>
      <c r="AO74" s="138"/>
      <c r="AP74" s="138"/>
      <c r="AQ74" s="137"/>
      <c r="AR74" s="137"/>
      <c r="AS74" s="137"/>
      <c r="AT74" s="137"/>
      <c r="AU74" s="137"/>
      <c r="AV74" s="137"/>
      <c r="AW74" s="137"/>
      <c r="AX74" s="137"/>
      <c r="AY74" s="137"/>
      <c r="AZ74" s="137"/>
      <c r="BA74" s="137"/>
      <c r="BB74" s="137"/>
      <c r="BC74" s="137"/>
    </row>
    <row r="75" spans="1:55" hidden="1" x14ac:dyDescent="0.25">
      <c r="A75" s="137"/>
      <c r="B75" s="137"/>
      <c r="C75" s="137"/>
      <c r="D75" s="137"/>
      <c r="E75" s="137"/>
      <c r="F75" s="137"/>
      <c r="G75" s="138"/>
      <c r="H75" s="138"/>
      <c r="I75" s="137"/>
      <c r="J75" s="138"/>
      <c r="K75" s="138"/>
      <c r="L75" s="138"/>
      <c r="M75" s="138"/>
      <c r="N75" s="138"/>
      <c r="O75" s="138"/>
      <c r="P75" s="138"/>
      <c r="Q75" s="137"/>
      <c r="R75" s="137"/>
      <c r="S75" s="138"/>
      <c r="T75" s="138"/>
      <c r="U75" s="138"/>
      <c r="V75" s="137"/>
      <c r="W75" s="138"/>
      <c r="X75" s="138"/>
      <c r="Y75" s="138"/>
      <c r="Z75" s="138"/>
      <c r="AA75" s="138"/>
      <c r="AB75" s="138"/>
      <c r="AC75" s="138"/>
      <c r="AD75" s="138"/>
      <c r="AE75" s="138"/>
      <c r="AF75" s="138"/>
      <c r="AG75" s="138"/>
      <c r="AH75" s="138"/>
      <c r="AI75" s="138"/>
      <c r="AJ75" s="138"/>
      <c r="AK75" s="138"/>
      <c r="AL75" s="138"/>
      <c r="AM75" s="138"/>
      <c r="AN75" s="138"/>
      <c r="AO75" s="138"/>
      <c r="AP75" s="138"/>
      <c r="AQ75" s="137"/>
      <c r="AR75" s="137"/>
      <c r="AS75" s="137"/>
      <c r="AT75" s="137"/>
      <c r="AU75" s="137"/>
      <c r="AV75" s="137"/>
      <c r="AW75" s="137"/>
      <c r="AX75" s="137"/>
      <c r="AY75" s="137"/>
      <c r="AZ75" s="137"/>
      <c r="BA75" s="137"/>
      <c r="BB75" s="137"/>
      <c r="BC75" s="137"/>
    </row>
    <row r="76" spans="1:55" hidden="1" x14ac:dyDescent="0.25">
      <c r="A76" s="137"/>
      <c r="B76" s="137"/>
      <c r="C76" s="137"/>
      <c r="D76" s="138"/>
      <c r="E76" s="137"/>
      <c r="F76" s="137"/>
      <c r="G76" s="138"/>
      <c r="H76" s="138"/>
      <c r="I76" s="137"/>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7"/>
      <c r="AS76" s="137"/>
      <c r="AT76" s="137"/>
      <c r="AU76" s="137"/>
      <c r="AV76" s="137"/>
      <c r="AW76" s="137"/>
      <c r="AX76" s="137"/>
      <c r="AY76" s="137"/>
      <c r="AZ76" s="137"/>
      <c r="BA76" s="137"/>
      <c r="BB76" s="137"/>
      <c r="BC76" s="137"/>
    </row>
    <row r="77" spans="1:55" hidden="1" x14ac:dyDescent="0.25">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7"/>
      <c r="AY77" s="137"/>
      <c r="AZ77" s="137"/>
      <c r="BA77" s="137"/>
      <c r="BB77" s="137"/>
      <c r="BC77" s="137"/>
    </row>
    <row r="78" spans="1:55" hidden="1" x14ac:dyDescent="0.25">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row>
    <row r="79" spans="1:55" hidden="1" x14ac:dyDescent="0.25">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7"/>
      <c r="BC79" s="137"/>
    </row>
    <row r="80" spans="1:55" hidden="1" x14ac:dyDescent="0.25">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c r="BA80" s="137"/>
      <c r="BB80" s="137"/>
      <c r="BC80" s="137"/>
    </row>
    <row r="81" spans="1:55" hidden="1" x14ac:dyDescent="0.25">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row>
    <row r="82" spans="1:55" hidden="1" x14ac:dyDescent="0.25">
      <c r="A82" s="137"/>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c r="BA82" s="137"/>
      <c r="BB82" s="137"/>
      <c r="BC82" s="137"/>
    </row>
    <row r="83" spans="1:55" hidden="1" x14ac:dyDescent="0.25">
      <c r="A83" s="137"/>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7"/>
      <c r="AX83" s="137"/>
      <c r="AY83" s="137"/>
      <c r="AZ83" s="137"/>
      <c r="BA83" s="137"/>
      <c r="BB83" s="137"/>
      <c r="BC83" s="137"/>
    </row>
    <row r="84" spans="1:55" hidden="1" x14ac:dyDescent="0.25">
      <c r="A84" s="137"/>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c r="AW84" s="137"/>
      <c r="AX84" s="137"/>
      <c r="AY84" s="137"/>
      <c r="AZ84" s="137"/>
      <c r="BA84" s="137"/>
      <c r="BB84" s="137"/>
      <c r="BC84" s="137"/>
    </row>
    <row r="85" spans="1:55" hidden="1" x14ac:dyDescent="0.25">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c r="BA85" s="137"/>
      <c r="BB85" s="137"/>
      <c r="BC85" s="137"/>
    </row>
    <row r="86" spans="1:55" hidden="1" x14ac:dyDescent="0.25">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c r="AW86" s="137"/>
      <c r="AX86" s="137"/>
      <c r="AY86" s="137"/>
      <c r="AZ86" s="137"/>
      <c r="BA86" s="137"/>
      <c r="BB86" s="137"/>
      <c r="BC86" s="137"/>
    </row>
    <row r="87" spans="1:55" hidden="1" x14ac:dyDescent="0.25">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7"/>
      <c r="AP87" s="137"/>
      <c r="AQ87" s="137"/>
      <c r="AR87" s="137"/>
      <c r="AS87" s="137"/>
      <c r="AT87" s="137"/>
      <c r="AU87" s="137"/>
      <c r="AV87" s="137"/>
      <c r="AW87" s="137"/>
      <c r="AX87" s="137"/>
      <c r="AY87" s="137"/>
      <c r="AZ87" s="137"/>
      <c r="BA87" s="137"/>
      <c r="BB87" s="137"/>
      <c r="BC87" s="137"/>
    </row>
    <row r="88" spans="1:55" hidden="1" x14ac:dyDescent="0.25">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c r="AS88" s="137"/>
      <c r="AT88" s="137"/>
      <c r="AU88" s="137"/>
      <c r="AV88" s="137"/>
      <c r="AW88" s="137"/>
      <c r="AX88" s="137"/>
      <c r="AY88" s="137"/>
      <c r="AZ88" s="137"/>
      <c r="BA88" s="137"/>
      <c r="BB88" s="137"/>
      <c r="BC88" s="137"/>
    </row>
    <row r="89" spans="1:55" hidden="1" x14ac:dyDescent="0.25">
      <c r="A89" s="137"/>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7"/>
      <c r="AY89" s="137"/>
      <c r="AZ89" s="137"/>
      <c r="BA89" s="137"/>
      <c r="BB89" s="137"/>
      <c r="BC89" s="137"/>
    </row>
    <row r="90" spans="1:55" hidden="1" x14ac:dyDescent="0.25">
      <c r="A90" s="137"/>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7"/>
      <c r="AX90" s="137"/>
      <c r="AY90" s="137"/>
      <c r="AZ90" s="137"/>
      <c r="BA90" s="137"/>
      <c r="BB90" s="137"/>
      <c r="BC90" s="137"/>
    </row>
    <row r="91" spans="1:55" hidden="1" x14ac:dyDescent="0.25">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137"/>
      <c r="BB91" s="137"/>
      <c r="BC91" s="137"/>
    </row>
    <row r="92" spans="1:55" hidden="1" x14ac:dyDescent="0.25">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7"/>
      <c r="AX92" s="137"/>
      <c r="AY92" s="137"/>
      <c r="AZ92" s="137"/>
      <c r="BA92" s="137"/>
      <c r="BB92" s="137"/>
      <c r="BC92" s="137"/>
    </row>
    <row r="93" spans="1:55" hidden="1" x14ac:dyDescent="0.25">
      <c r="A93" s="137"/>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7"/>
      <c r="AX93" s="137"/>
      <c r="AY93" s="137"/>
      <c r="AZ93" s="137"/>
      <c r="BA93" s="137"/>
      <c r="BB93" s="137"/>
      <c r="BC93" s="137"/>
    </row>
    <row r="94" spans="1:55" hidden="1" x14ac:dyDescent="0.25">
      <c r="A94" s="137"/>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7"/>
      <c r="AX94" s="137"/>
      <c r="AY94" s="137"/>
      <c r="AZ94" s="137"/>
      <c r="BA94" s="137"/>
      <c r="BB94" s="137"/>
      <c r="BC94" s="137"/>
    </row>
    <row r="95" spans="1:55" hidden="1" x14ac:dyDescent="0.25">
      <c r="A95" s="137"/>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row>
    <row r="96" spans="1:55" hidden="1" x14ac:dyDescent="0.25">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row>
    <row r="97" spans="1:55" hidden="1" x14ac:dyDescent="0.25">
      <c r="A97" s="137"/>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c r="BA97" s="137"/>
      <c r="BB97" s="137"/>
      <c r="BC97" s="137"/>
    </row>
    <row r="98" spans="1:55" hidden="1" x14ac:dyDescent="0.25">
      <c r="A98" s="137"/>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c r="BA98" s="137"/>
      <c r="BB98" s="137"/>
      <c r="BC98" s="137"/>
    </row>
    <row r="99" spans="1:55" hidden="1" x14ac:dyDescent="0.25">
      <c r="A99" s="137"/>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7"/>
      <c r="AZ99" s="137"/>
      <c r="BA99" s="137"/>
      <c r="BB99" s="137"/>
      <c r="BC99" s="137"/>
    </row>
    <row r="100" spans="1:55" hidden="1" x14ac:dyDescent="0.25">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c r="BC100" s="137"/>
    </row>
    <row r="101" spans="1:55" hidden="1" x14ac:dyDescent="0.25">
      <c r="A101" s="137"/>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c r="BA101" s="137"/>
      <c r="BB101" s="137"/>
      <c r="BC101" s="137"/>
    </row>
    <row r="102" spans="1:55" hidden="1" x14ac:dyDescent="0.25">
      <c r="A102" s="137"/>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c r="BC102" s="137"/>
    </row>
    <row r="103" spans="1:55" hidden="1" x14ac:dyDescent="0.25">
      <c r="A103" s="137"/>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7"/>
      <c r="AY103" s="137"/>
      <c r="AZ103" s="137"/>
      <c r="BA103" s="137"/>
      <c r="BB103" s="137"/>
      <c r="BC103" s="137"/>
    </row>
    <row r="104" spans="1:55" hidden="1" x14ac:dyDescent="0.25">
      <c r="A104" s="137"/>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37"/>
      <c r="AY104" s="137"/>
      <c r="AZ104" s="137"/>
      <c r="BA104" s="137"/>
      <c r="BB104" s="137"/>
      <c r="BC104" s="137"/>
    </row>
    <row r="105" spans="1:55" hidden="1" x14ac:dyDescent="0.25">
      <c r="A105" s="137"/>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c r="AY105" s="137"/>
      <c r="AZ105" s="137"/>
      <c r="BA105" s="137"/>
      <c r="BB105" s="137"/>
      <c r="BC105" s="137"/>
    </row>
    <row r="106" spans="1:55" hidden="1" x14ac:dyDescent="0.25">
      <c r="A106" s="137"/>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7"/>
      <c r="AX106" s="137"/>
      <c r="AY106" s="137"/>
      <c r="AZ106" s="137"/>
      <c r="BA106" s="137"/>
      <c r="BB106" s="137"/>
      <c r="BC106" s="137"/>
    </row>
    <row r="107" spans="1:55" hidden="1" x14ac:dyDescent="0.25">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7"/>
      <c r="AX107" s="137"/>
      <c r="AY107" s="137"/>
      <c r="AZ107" s="137"/>
      <c r="BA107" s="137"/>
      <c r="BB107" s="137"/>
      <c r="BC107" s="137"/>
    </row>
    <row r="108" spans="1:55" hidden="1" x14ac:dyDescent="0.25">
      <c r="A108" s="137"/>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7"/>
      <c r="AX108" s="137"/>
      <c r="AY108" s="137"/>
      <c r="AZ108" s="137"/>
      <c r="BA108" s="137"/>
      <c r="BB108" s="137"/>
      <c r="BC108" s="137"/>
    </row>
    <row r="109" spans="1:55" hidden="1" x14ac:dyDescent="0.25">
      <c r="A109" s="137"/>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7"/>
      <c r="AX109" s="137"/>
      <c r="AY109" s="137"/>
      <c r="AZ109" s="137"/>
      <c r="BA109" s="137"/>
      <c r="BB109" s="137"/>
      <c r="BC109" s="137"/>
    </row>
    <row r="110" spans="1:55" hidden="1" x14ac:dyDescent="0.25">
      <c r="A110" s="137"/>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c r="BA110" s="137"/>
      <c r="BB110" s="137"/>
      <c r="BC110" s="137"/>
    </row>
    <row r="111" spans="1:55" hidden="1" x14ac:dyDescent="0.25">
      <c r="A111" s="137"/>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7"/>
      <c r="AX111" s="137"/>
      <c r="AY111" s="137"/>
      <c r="AZ111" s="137"/>
      <c r="BA111" s="137"/>
      <c r="BB111" s="137"/>
      <c r="BC111" s="137"/>
    </row>
    <row r="112" spans="1:55" hidden="1" x14ac:dyDescent="0.25">
      <c r="A112" s="137"/>
      <c r="B112" s="137"/>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7"/>
      <c r="AY112" s="137"/>
      <c r="AZ112" s="137"/>
      <c r="BA112" s="137"/>
      <c r="BB112" s="137"/>
      <c r="BC112" s="137"/>
    </row>
    <row r="113" spans="1:55" hidden="1" x14ac:dyDescent="0.25">
      <c r="A113" s="137"/>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7"/>
      <c r="AY113" s="137"/>
      <c r="AZ113" s="137"/>
      <c r="BA113" s="137"/>
      <c r="BB113" s="137"/>
      <c r="BC113" s="137"/>
    </row>
    <row r="114" spans="1:55" hidden="1" x14ac:dyDescent="0.25">
      <c r="A114" s="137"/>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37"/>
      <c r="AY114" s="137"/>
      <c r="AZ114" s="137"/>
      <c r="BA114" s="137"/>
      <c r="BB114" s="137"/>
      <c r="BC114" s="137"/>
    </row>
    <row r="115" spans="1:55" hidden="1" x14ac:dyDescent="0.25">
      <c r="A115" s="137"/>
      <c r="B115" s="137"/>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7"/>
      <c r="AX115" s="137"/>
      <c r="AY115" s="137"/>
      <c r="AZ115" s="137"/>
      <c r="BA115" s="137"/>
      <c r="BB115" s="137"/>
      <c r="BC115" s="137"/>
    </row>
    <row r="116" spans="1:55" hidden="1" x14ac:dyDescent="0.25">
      <c r="A116" s="137"/>
      <c r="B116" s="137"/>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7"/>
      <c r="AZ116" s="137"/>
      <c r="BA116" s="137"/>
      <c r="BB116" s="137"/>
      <c r="BC116" s="137"/>
    </row>
    <row r="117" spans="1:55" hidden="1" x14ac:dyDescent="0.25">
      <c r="A117" s="137"/>
      <c r="B117" s="137"/>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7"/>
      <c r="AY117" s="137"/>
      <c r="AZ117" s="137"/>
      <c r="BA117" s="137"/>
      <c r="BB117" s="137"/>
      <c r="BC117" s="137"/>
    </row>
    <row r="118" spans="1:55" hidden="1" x14ac:dyDescent="0.25">
      <c r="A118" s="137"/>
      <c r="B118" s="137"/>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137"/>
      <c r="AP118" s="137"/>
      <c r="AQ118" s="137"/>
      <c r="AR118" s="137"/>
      <c r="AS118" s="137"/>
      <c r="AT118" s="137"/>
      <c r="AU118" s="137"/>
      <c r="AV118" s="137"/>
      <c r="AW118" s="137"/>
      <c r="AX118" s="137"/>
      <c r="AY118" s="137"/>
      <c r="AZ118" s="137"/>
      <c r="BA118" s="137"/>
      <c r="BB118" s="137"/>
      <c r="BC118" s="137"/>
    </row>
    <row r="119" spans="1:55" hidden="1" x14ac:dyDescent="0.25">
      <c r="A119" s="137"/>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7"/>
      <c r="AX119" s="137"/>
      <c r="AY119" s="137"/>
      <c r="AZ119" s="137"/>
      <c r="BA119" s="137"/>
      <c r="BB119" s="137"/>
      <c r="BC119" s="137"/>
    </row>
    <row r="120" spans="1:55" hidden="1" x14ac:dyDescent="0.25">
      <c r="A120" s="137"/>
      <c r="B120" s="137"/>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137"/>
      <c r="AP120" s="137"/>
      <c r="AQ120" s="137"/>
      <c r="AR120" s="137"/>
      <c r="AS120" s="137"/>
      <c r="AT120" s="137"/>
      <c r="AU120" s="137"/>
      <c r="AV120" s="137"/>
      <c r="AW120" s="137"/>
      <c r="AX120" s="137"/>
      <c r="AY120" s="137"/>
      <c r="AZ120" s="137"/>
      <c r="BA120" s="137"/>
      <c r="BB120" s="137"/>
      <c r="BC120" s="137"/>
    </row>
    <row r="121" spans="1:55" hidden="1" x14ac:dyDescent="0.25">
      <c r="A121" s="137"/>
      <c r="B121" s="137"/>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7"/>
      <c r="AX121" s="137"/>
      <c r="AY121" s="137"/>
      <c r="AZ121" s="137"/>
      <c r="BA121" s="137"/>
      <c r="BB121" s="137"/>
      <c r="BC121" s="137"/>
    </row>
    <row r="122" spans="1:55" hidden="1" x14ac:dyDescent="0.25">
      <c r="A122" s="137"/>
      <c r="B122" s="137"/>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7"/>
      <c r="AX122" s="137"/>
      <c r="AY122" s="137"/>
      <c r="AZ122" s="137"/>
      <c r="BA122" s="137"/>
      <c r="BB122" s="137"/>
      <c r="BC122" s="137"/>
    </row>
    <row r="123" spans="1:55" hidden="1" x14ac:dyDescent="0.25">
      <c r="A123" s="137"/>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137"/>
      <c r="AP123" s="137"/>
      <c r="AQ123" s="137"/>
      <c r="AR123" s="137"/>
      <c r="AS123" s="137"/>
      <c r="AT123" s="137"/>
      <c r="AU123" s="137"/>
      <c r="AV123" s="137"/>
      <c r="AW123" s="137"/>
      <c r="AX123" s="137"/>
      <c r="AY123" s="137"/>
      <c r="AZ123" s="137"/>
      <c r="BA123" s="137"/>
      <c r="BB123" s="137"/>
      <c r="BC123" s="137"/>
    </row>
    <row r="124" spans="1:55" hidden="1" x14ac:dyDescent="0.25">
      <c r="A124" s="137"/>
      <c r="B124" s="137"/>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7"/>
      <c r="AY124" s="137"/>
      <c r="AZ124" s="137"/>
      <c r="BA124" s="137"/>
      <c r="BB124" s="137"/>
      <c r="BC124" s="137"/>
    </row>
    <row r="125" spans="1:55" hidden="1" x14ac:dyDescent="0.25">
      <c r="A125" s="137"/>
      <c r="B125" s="137"/>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137"/>
      <c r="AP125" s="137"/>
      <c r="AQ125" s="137"/>
      <c r="AR125" s="137"/>
      <c r="AS125" s="137"/>
      <c r="AT125" s="137"/>
      <c r="AU125" s="137"/>
      <c r="AV125" s="137"/>
      <c r="AW125" s="137"/>
      <c r="AX125" s="137"/>
      <c r="AY125" s="137"/>
      <c r="AZ125" s="137"/>
      <c r="BA125" s="137"/>
      <c r="BB125" s="137"/>
      <c r="BC125" s="137"/>
    </row>
    <row r="126" spans="1:55" hidden="1" x14ac:dyDescent="0.25">
      <c r="A126" s="137"/>
      <c r="B126" s="137"/>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c r="BA126" s="137"/>
      <c r="BB126" s="137"/>
      <c r="BC126" s="137"/>
    </row>
    <row r="127" spans="1:55" hidden="1" x14ac:dyDescent="0.25">
      <c r="A127" s="137"/>
      <c r="B127" s="137"/>
      <c r="C127" s="137"/>
      <c r="D127" s="137"/>
      <c r="E127" s="137"/>
      <c r="F127" s="137"/>
      <c r="G127" s="137"/>
      <c r="H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c r="AZ127" s="137"/>
      <c r="BA127" s="137"/>
      <c r="BB127" s="137"/>
      <c r="BC127" s="137"/>
    </row>
    <row r="128" spans="1:55" hidden="1" x14ac:dyDescent="0.25">
      <c r="A128" s="137"/>
      <c r="B128" s="137"/>
      <c r="C128" s="137"/>
      <c r="D128" s="137"/>
      <c r="E128" s="137"/>
      <c r="F128" s="137"/>
      <c r="G128" s="137"/>
      <c r="H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row>
    <row r="129" spans="1:55" hidden="1" x14ac:dyDescent="0.25">
      <c r="A129" s="137"/>
      <c r="B129" s="137"/>
      <c r="C129" s="137"/>
      <c r="D129" s="137"/>
      <c r="E129" s="137"/>
      <c r="F129" s="137"/>
      <c r="G129" s="137"/>
      <c r="H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c r="AZ129" s="137"/>
      <c r="BA129" s="137"/>
      <c r="BB129" s="137"/>
      <c r="BC129" s="137"/>
    </row>
    <row r="130" spans="1:55" hidden="1" x14ac:dyDescent="0.25">
      <c r="AT130" s="137"/>
      <c r="AU130" s="137"/>
      <c r="AV130" s="137"/>
      <c r="AW130" s="137"/>
      <c r="AX130" s="137"/>
      <c r="AY130" s="137"/>
      <c r="AZ130" s="137"/>
      <c r="BA130" s="137"/>
      <c r="BB130" s="137"/>
      <c r="BC130" s="137"/>
    </row>
    <row r="131" spans="1:55" hidden="1" x14ac:dyDescent="0.25">
      <c r="AT131" s="137"/>
      <c r="AU131" s="137"/>
      <c r="AV131" s="137"/>
      <c r="AW131" s="137"/>
      <c r="AX131" s="137"/>
      <c r="AY131" s="137"/>
      <c r="AZ131" s="137"/>
      <c r="BA131" s="137"/>
      <c r="BB131" s="137"/>
      <c r="BC131" s="137"/>
    </row>
    <row r="132" spans="1:55" hidden="1" x14ac:dyDescent="0.25">
      <c r="AT132" s="137"/>
      <c r="AU132" s="137"/>
      <c r="AV132" s="137"/>
      <c r="AW132" s="137"/>
      <c r="AX132" s="137"/>
      <c r="AY132" s="137"/>
      <c r="AZ132" s="137"/>
      <c r="BA132" s="137"/>
      <c r="BB132" s="137"/>
      <c r="BC132" s="137"/>
    </row>
  </sheetData>
  <mergeCells count="61">
    <mergeCell ref="A12:B12"/>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60:B60"/>
    <mergeCell ref="A49:B49"/>
    <mergeCell ref="A50:B50"/>
    <mergeCell ref="A51:B51"/>
    <mergeCell ref="A52:B52"/>
    <mergeCell ref="A53:B53"/>
    <mergeCell ref="A54:B54"/>
    <mergeCell ref="A55:B55"/>
    <mergeCell ref="A56:B56"/>
    <mergeCell ref="A57:B57"/>
    <mergeCell ref="A58:B58"/>
    <mergeCell ref="A59:B59"/>
    <mergeCell ref="V67:W67"/>
    <mergeCell ref="A61:B61"/>
    <mergeCell ref="A62:B62"/>
    <mergeCell ref="C67:D67"/>
    <mergeCell ref="E67:F67"/>
    <mergeCell ref="M67:N67"/>
    <mergeCell ref="S67:T67"/>
  </mergeCells>
  <conditionalFormatting sqref="C6:AQ6">
    <cfRule type="cellIs" dxfId="50" priority="1" stopIfTrue="1" operator="equal">
      <formula>"C"</formula>
    </cfRule>
    <cfRule type="cellIs" dxfId="49" priority="2" stopIfTrue="1" operator="equal">
      <formula>"N"</formula>
    </cfRule>
    <cfRule type="cellIs" dxfId="48" priority="3" stopIfTrue="1" operator="equal">
      <formula>"E"</formula>
    </cfRule>
  </conditionalFormatting>
  <conditionalFormatting sqref="H6:H8 C8:G8 I8:T8">
    <cfRule type="cellIs" dxfId="47" priority="6" stopIfTrue="1" operator="equal">
      <formula>1</formula>
    </cfRule>
    <cfRule type="cellIs" dxfId="46" priority="7" stopIfTrue="1" operator="equal">
      <formula>0</formula>
    </cfRule>
  </conditionalFormatting>
  <conditionalFormatting sqref="U8:AQ61 C9:T61">
    <cfRule type="cellIs" dxfId="45" priority="4" stopIfTrue="1" operator="equal">
      <formula>1</formula>
    </cfRule>
    <cfRule type="cellIs" dxfId="44" priority="5" stopIfTrue="1" operator="equal">
      <formula>0</formula>
    </cfRule>
  </conditionalFormatting>
  <pageMargins left="0.74803149606299213" right="0.74803149606299213" top="0.98425196850393704" bottom="0.98425196850393704" header="0.51181102362204722" footer="0.51181102362204722"/>
  <pageSetup paperSize="9" scale="49" fitToHeight="3" orientation="landscape" r:id="rId1"/>
  <headerFooter alignWithMargins="0"/>
  <rowBreaks count="1" manualBreakCount="1">
    <brk id="70" max="4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63FF4-DB82-41A5-9107-BB851A80BF5B}">
  <sheetPr>
    <pageSetUpPr fitToPage="1"/>
  </sheetPr>
  <dimension ref="A1:BU55"/>
  <sheetViews>
    <sheetView topLeftCell="D1" zoomScale="70" zoomScaleNormal="70" workbookViewId="0">
      <selection activeCell="D4" sqref="D4"/>
    </sheetView>
  </sheetViews>
  <sheetFormatPr defaultColWidth="0" defaultRowHeight="14.5" zeroHeight="1" x14ac:dyDescent="0.35"/>
  <cols>
    <col min="1" max="1" width="15.7265625" style="396" hidden="1" customWidth="1"/>
    <col min="2" max="2" width="9.453125" style="396" hidden="1" customWidth="1"/>
    <col min="3" max="3" width="15.453125" style="396" hidden="1" customWidth="1"/>
    <col min="4" max="4" width="6.7265625" customWidth="1"/>
    <col min="5" max="5" width="59.453125" customWidth="1"/>
    <col min="6" max="59" width="4.54296875" customWidth="1"/>
    <col min="60" max="61" width="5.81640625" customWidth="1"/>
    <col min="62" max="62" width="3.81640625" style="396" customWidth="1"/>
    <col min="63" max="66" width="8.7265625" style="396" customWidth="1"/>
    <col min="67" max="67" width="4.54296875" style="396" customWidth="1"/>
    <col min="68" max="69" width="0" style="396" hidden="1" customWidth="1"/>
    <col min="70" max="73" width="8.7265625" style="396" hidden="1" customWidth="1"/>
    <col min="74" max="16384" width="8.7265625" hidden="1"/>
  </cols>
  <sheetData>
    <row r="1" spans="1:69" s="396" customFormat="1" ht="20" x14ac:dyDescent="0.4">
      <c r="A1" s="312"/>
      <c r="B1" s="312"/>
      <c r="C1" s="312"/>
      <c r="D1" s="232"/>
      <c r="E1" s="232"/>
      <c r="F1" s="232"/>
      <c r="G1" s="232"/>
      <c r="H1" s="232"/>
      <c r="I1" s="232"/>
      <c r="J1" s="232"/>
      <c r="K1" s="232"/>
      <c r="L1" s="232"/>
      <c r="M1" s="232"/>
      <c r="N1" s="232"/>
      <c r="O1" s="232"/>
      <c r="P1" s="232"/>
      <c r="Q1" s="232"/>
      <c r="R1" s="232"/>
      <c r="S1" s="232"/>
      <c r="T1" s="232"/>
      <c r="U1" s="232"/>
      <c r="V1" s="232"/>
      <c r="W1" s="313" t="s">
        <v>321</v>
      </c>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312"/>
      <c r="BK1" s="312"/>
      <c r="BL1" s="312"/>
      <c r="BM1" s="312"/>
      <c r="BN1" s="312"/>
      <c r="BO1" s="312"/>
    </row>
    <row r="2" spans="1:69" s="396" customFormat="1" ht="7" customHeight="1" x14ac:dyDescent="0.4">
      <c r="A2" s="312"/>
      <c r="B2" s="312"/>
      <c r="C2" s="312"/>
      <c r="D2" s="232"/>
      <c r="E2" s="232"/>
      <c r="F2" s="232"/>
      <c r="G2" s="232"/>
      <c r="H2" s="232"/>
      <c r="I2" s="232"/>
      <c r="J2" s="232"/>
      <c r="K2" s="232"/>
      <c r="L2" s="232"/>
      <c r="M2" s="232"/>
      <c r="N2" s="232"/>
      <c r="O2" s="232"/>
      <c r="P2" s="232"/>
      <c r="Q2" s="232"/>
      <c r="R2" s="232"/>
      <c r="S2" s="232"/>
      <c r="T2" s="232"/>
      <c r="U2" s="232"/>
      <c r="V2" s="232"/>
      <c r="W2" s="313"/>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312"/>
      <c r="BK2" s="312"/>
      <c r="BL2" s="312"/>
      <c r="BM2" s="312"/>
      <c r="BN2" s="312"/>
      <c r="BO2" s="312"/>
    </row>
    <row r="3" spans="1:69" s="396" customFormat="1" ht="15.5" x14ac:dyDescent="0.35">
      <c r="A3" s="312"/>
      <c r="B3" s="312"/>
      <c r="C3" s="312"/>
      <c r="D3" s="232"/>
      <c r="E3" s="232"/>
      <c r="F3" s="232"/>
      <c r="G3" s="232"/>
      <c r="H3" s="232"/>
      <c r="I3" s="232"/>
      <c r="J3" s="314" t="s">
        <v>322</v>
      </c>
      <c r="K3" s="232"/>
      <c r="L3" s="232"/>
      <c r="M3" s="232"/>
      <c r="N3" s="315"/>
      <c r="O3" s="232"/>
      <c r="P3" s="232"/>
      <c r="Q3" s="232"/>
      <c r="R3" s="232"/>
      <c r="S3" s="232"/>
      <c r="T3" s="232"/>
      <c r="U3" s="232"/>
      <c r="V3" s="232"/>
      <c r="W3" s="232"/>
      <c r="X3" s="232"/>
      <c r="Y3" s="232"/>
      <c r="Z3" s="232"/>
      <c r="AA3" s="314" t="s">
        <v>324</v>
      </c>
      <c r="AB3" s="232"/>
      <c r="AC3" s="232"/>
      <c r="AD3" s="232"/>
      <c r="AE3" s="232"/>
      <c r="AF3" s="232"/>
      <c r="AG3" s="232"/>
      <c r="AH3" s="232"/>
      <c r="AI3" s="232"/>
      <c r="AJ3" s="232"/>
      <c r="AK3" s="232"/>
      <c r="AL3" s="232"/>
      <c r="AM3" s="232"/>
      <c r="AN3" s="232"/>
      <c r="AO3" s="232"/>
      <c r="AP3" s="314" t="s">
        <v>325</v>
      </c>
      <c r="AQ3" s="232"/>
      <c r="AR3" s="232"/>
      <c r="AS3" s="232"/>
      <c r="AT3" s="232"/>
      <c r="AU3" s="232"/>
      <c r="AV3" s="232"/>
      <c r="AW3" s="232"/>
      <c r="AX3" s="232"/>
      <c r="AY3" s="232"/>
      <c r="AZ3" s="232"/>
      <c r="BA3" s="232"/>
      <c r="BB3" s="232"/>
      <c r="BC3" s="232"/>
      <c r="BD3" s="232"/>
      <c r="BE3" s="232"/>
      <c r="BF3" s="232"/>
      <c r="BG3" s="232"/>
      <c r="BH3" s="232"/>
      <c r="BI3" s="232"/>
      <c r="BJ3" s="312"/>
      <c r="BK3" s="312"/>
      <c r="BL3" s="312"/>
      <c r="BM3" s="312"/>
      <c r="BN3" s="312"/>
      <c r="BO3" s="312"/>
    </row>
    <row r="4" spans="1:69" s="396" customFormat="1" ht="15" thickBot="1" x14ac:dyDescent="0.4">
      <c r="A4" s="312"/>
      <c r="B4" s="312"/>
      <c r="C4" s="31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312"/>
      <c r="BK4" s="312"/>
      <c r="BL4" s="312"/>
      <c r="BM4" s="312"/>
      <c r="BN4" s="312"/>
      <c r="BO4" s="312"/>
    </row>
    <row r="5" spans="1:69" s="396" customFormat="1" ht="45" customHeight="1" thickTop="1" x14ac:dyDescent="0.4">
      <c r="A5" s="316"/>
      <c r="B5" s="317"/>
      <c r="C5" s="316"/>
      <c r="D5" s="792" t="s">
        <v>326</v>
      </c>
      <c r="E5" s="794" t="s">
        <v>330</v>
      </c>
      <c r="F5" s="796" t="s">
        <v>383</v>
      </c>
      <c r="G5" s="777" t="s">
        <v>385</v>
      </c>
      <c r="H5" s="777" t="s">
        <v>386</v>
      </c>
      <c r="I5" s="777" t="s">
        <v>387</v>
      </c>
      <c r="J5" s="777" t="s">
        <v>388</v>
      </c>
      <c r="K5" s="777" t="s">
        <v>389</v>
      </c>
      <c r="L5" s="777" t="s">
        <v>390</v>
      </c>
      <c r="M5" s="777" t="s">
        <v>391</v>
      </c>
      <c r="N5" s="777" t="s">
        <v>392</v>
      </c>
      <c r="O5" s="777" t="s">
        <v>393</v>
      </c>
      <c r="P5" s="777" t="s">
        <v>394</v>
      </c>
      <c r="Q5" s="777" t="s">
        <v>395</v>
      </c>
      <c r="R5" s="777" t="s">
        <v>396</v>
      </c>
      <c r="S5" s="777" t="s">
        <v>397</v>
      </c>
      <c r="T5" s="777" t="s">
        <v>398</v>
      </c>
      <c r="U5" s="777" t="s">
        <v>399</v>
      </c>
      <c r="V5" s="777" t="s">
        <v>401</v>
      </c>
      <c r="W5" s="777" t="s">
        <v>402</v>
      </c>
      <c r="X5" s="777" t="s">
        <v>403</v>
      </c>
      <c r="Y5" s="777" t="s">
        <v>404</v>
      </c>
      <c r="Z5" s="777" t="s">
        <v>405</v>
      </c>
      <c r="AA5" s="777" t="s">
        <v>406</v>
      </c>
      <c r="AB5" s="777" t="s">
        <v>407</v>
      </c>
      <c r="AC5" s="777" t="s">
        <v>408</v>
      </c>
      <c r="AD5" s="777" t="s">
        <v>409</v>
      </c>
      <c r="AE5" s="777" t="s">
        <v>410</v>
      </c>
      <c r="AF5" s="777" t="s">
        <v>411</v>
      </c>
      <c r="AG5" s="777" t="s">
        <v>412</v>
      </c>
      <c r="AH5" s="777" t="s">
        <v>413</v>
      </c>
      <c r="AI5" s="777" t="s">
        <v>414</v>
      </c>
      <c r="AJ5" s="777" t="s">
        <v>415</v>
      </c>
      <c r="AK5" s="777" t="s">
        <v>416</v>
      </c>
      <c r="AL5" s="777" t="s">
        <v>417</v>
      </c>
      <c r="AM5" s="777" t="s">
        <v>418</v>
      </c>
      <c r="AN5" s="777" t="s">
        <v>419</v>
      </c>
      <c r="AO5" s="777" t="s">
        <v>420</v>
      </c>
      <c r="AP5" s="777" t="s">
        <v>421</v>
      </c>
      <c r="AQ5" s="777" t="s">
        <v>422</v>
      </c>
      <c r="AR5" s="777" t="s">
        <v>423</v>
      </c>
      <c r="AS5" s="777" t="s">
        <v>424</v>
      </c>
      <c r="AT5" s="777" t="s">
        <v>425</v>
      </c>
      <c r="AU5" s="777" t="s">
        <v>426</v>
      </c>
      <c r="AV5" s="777" t="s">
        <v>427</v>
      </c>
      <c r="AW5" s="777" t="s">
        <v>428</v>
      </c>
      <c r="AX5" s="777" t="s">
        <v>429</v>
      </c>
      <c r="AY5" s="777" t="s">
        <v>430</v>
      </c>
      <c r="AZ5" s="777" t="s">
        <v>431</v>
      </c>
      <c r="BA5" s="777" t="s">
        <v>432</v>
      </c>
      <c r="BB5" s="777" t="s">
        <v>433</v>
      </c>
      <c r="BC5" s="777" t="s">
        <v>434</v>
      </c>
      <c r="BD5" s="777" t="s">
        <v>435</v>
      </c>
      <c r="BE5" s="777" t="s">
        <v>436</v>
      </c>
      <c r="BF5" s="777" t="s">
        <v>437</v>
      </c>
      <c r="BG5" s="779" t="s">
        <v>438</v>
      </c>
      <c r="BH5" s="781" t="s">
        <v>439</v>
      </c>
      <c r="BI5" s="783" t="s">
        <v>440</v>
      </c>
      <c r="BJ5" s="648"/>
      <c r="BK5" s="319"/>
      <c r="BL5" s="316"/>
      <c r="BM5" s="316"/>
      <c r="BN5" s="316"/>
      <c r="BO5" s="316"/>
      <c r="BP5" s="316"/>
      <c r="BQ5" s="316"/>
    </row>
    <row r="6" spans="1:69" s="396" customFormat="1" ht="45" customHeight="1" thickBot="1" x14ac:dyDescent="0.45">
      <c r="A6" s="365"/>
      <c r="B6" s="397"/>
      <c r="C6" s="365"/>
      <c r="D6" s="793"/>
      <c r="E6" s="795"/>
      <c r="F6" s="797"/>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8"/>
      <c r="AL6" s="778"/>
      <c r="AM6" s="778"/>
      <c r="AN6" s="778"/>
      <c r="AO6" s="778"/>
      <c r="AP6" s="778"/>
      <c r="AQ6" s="778"/>
      <c r="AR6" s="778"/>
      <c r="AS6" s="778"/>
      <c r="AT6" s="778"/>
      <c r="AU6" s="778"/>
      <c r="AV6" s="778"/>
      <c r="AW6" s="778"/>
      <c r="AX6" s="778"/>
      <c r="AY6" s="778"/>
      <c r="AZ6" s="778"/>
      <c r="BA6" s="778"/>
      <c r="BB6" s="778"/>
      <c r="BC6" s="778"/>
      <c r="BD6" s="778"/>
      <c r="BE6" s="778"/>
      <c r="BF6" s="778"/>
      <c r="BG6" s="780"/>
      <c r="BH6" s="782"/>
      <c r="BI6" s="784"/>
      <c r="BJ6" s="648"/>
      <c r="BK6" s="319"/>
      <c r="BL6" s="316"/>
      <c r="BM6" s="316"/>
      <c r="BN6" s="316"/>
      <c r="BO6" s="316"/>
      <c r="BP6" s="316"/>
      <c r="BQ6" s="316"/>
    </row>
    <row r="7" spans="1:69" ht="33" customHeight="1" thickTop="1" x14ac:dyDescent="0.35">
      <c r="A7" s="312"/>
      <c r="B7" s="312"/>
      <c r="C7" s="312"/>
      <c r="D7" s="331" t="s">
        <v>327</v>
      </c>
      <c r="E7" s="332" t="s">
        <v>333</v>
      </c>
      <c r="F7" s="333" t="s">
        <v>384</v>
      </c>
      <c r="G7" s="334" t="s">
        <v>384</v>
      </c>
      <c r="H7" s="334" t="s">
        <v>384</v>
      </c>
      <c r="I7" s="334" t="s">
        <v>384</v>
      </c>
      <c r="J7" s="334" t="s">
        <v>384</v>
      </c>
      <c r="K7" s="334" t="s">
        <v>384</v>
      </c>
      <c r="L7" s="334" t="s">
        <v>384</v>
      </c>
      <c r="M7" s="334" t="s">
        <v>384</v>
      </c>
      <c r="N7" s="334" t="s">
        <v>384</v>
      </c>
      <c r="O7" s="334" t="s">
        <v>384</v>
      </c>
      <c r="P7" s="334" t="s">
        <v>384</v>
      </c>
      <c r="Q7" s="334" t="s">
        <v>384</v>
      </c>
      <c r="R7" s="334" t="s">
        <v>384</v>
      </c>
      <c r="S7" s="334" t="s">
        <v>384</v>
      </c>
      <c r="T7" s="334" t="s">
        <v>384</v>
      </c>
      <c r="U7" s="334" t="s">
        <v>384</v>
      </c>
      <c r="V7" s="334" t="s">
        <v>384</v>
      </c>
      <c r="W7" s="334" t="s">
        <v>384</v>
      </c>
      <c r="X7" s="334" t="s">
        <v>384</v>
      </c>
      <c r="Y7" s="334" t="s">
        <v>384</v>
      </c>
      <c r="Z7" s="334" t="s">
        <v>384</v>
      </c>
      <c r="AA7" s="334" t="s">
        <v>384</v>
      </c>
      <c r="AB7" s="334" t="s">
        <v>384</v>
      </c>
      <c r="AC7" s="334" t="s">
        <v>384</v>
      </c>
      <c r="AD7" s="334" t="s">
        <v>384</v>
      </c>
      <c r="AE7" s="334" t="s">
        <v>384</v>
      </c>
      <c r="AF7" s="334" t="s">
        <v>384</v>
      </c>
      <c r="AG7" s="334" t="s">
        <v>384</v>
      </c>
      <c r="AH7" s="334" t="s">
        <v>384</v>
      </c>
      <c r="AI7" s="334" t="s">
        <v>384</v>
      </c>
      <c r="AJ7" s="334" t="s">
        <v>384</v>
      </c>
      <c r="AK7" s="334" t="s">
        <v>384</v>
      </c>
      <c r="AL7" s="334" t="s">
        <v>384</v>
      </c>
      <c r="AM7" s="334" t="s">
        <v>384</v>
      </c>
      <c r="AN7" s="334" t="s">
        <v>384</v>
      </c>
      <c r="AO7" s="334" t="s">
        <v>384</v>
      </c>
      <c r="AP7" s="334" t="s">
        <v>384</v>
      </c>
      <c r="AQ7" s="334" t="s">
        <v>384</v>
      </c>
      <c r="AR7" s="334" t="s">
        <v>384</v>
      </c>
      <c r="AS7" s="334" t="s">
        <v>384</v>
      </c>
      <c r="AT7" s="334" t="s">
        <v>384</v>
      </c>
      <c r="AU7" s="334" t="s">
        <v>384</v>
      </c>
      <c r="AV7" s="334" t="s">
        <v>384</v>
      </c>
      <c r="AW7" s="334" t="s">
        <v>384</v>
      </c>
      <c r="AX7" s="334" t="s">
        <v>384</v>
      </c>
      <c r="AY7" s="334" t="s">
        <v>384</v>
      </c>
      <c r="AZ7" s="334" t="s">
        <v>384</v>
      </c>
      <c r="BA7" s="334" t="s">
        <v>384</v>
      </c>
      <c r="BB7" s="334" t="s">
        <v>384</v>
      </c>
      <c r="BC7" s="334" t="s">
        <v>384</v>
      </c>
      <c r="BD7" s="334" t="s">
        <v>384</v>
      </c>
      <c r="BE7" s="334" t="s">
        <v>384</v>
      </c>
      <c r="BF7" s="334" t="s">
        <v>384</v>
      </c>
      <c r="BG7" s="335" t="s">
        <v>384</v>
      </c>
      <c r="BH7" s="336">
        <f t="shared" ref="BH7:BH47" si="0">COUNT(F7:BG7)</f>
        <v>0</v>
      </c>
      <c r="BI7" s="337">
        <f t="shared" ref="BI7:BI47" si="1">SUM(F7:BG7)</f>
        <v>0</v>
      </c>
      <c r="BJ7" s="316"/>
      <c r="BK7" s="471"/>
      <c r="BL7" s="472">
        <f>SUMIF($D$7:$D$36,"C",$BI$7:$BI$47)</f>
        <v>232</v>
      </c>
      <c r="BM7" s="472">
        <f>SUMIF($D$7:$D$36,"C",$BH$7:$BH$47)</f>
        <v>240</v>
      </c>
      <c r="BN7" s="473"/>
      <c r="BO7" s="316"/>
      <c r="BP7" s="423"/>
      <c r="BQ7" s="316"/>
    </row>
    <row r="8" spans="1:69" ht="33" customHeight="1" x14ac:dyDescent="0.35">
      <c r="A8" s="312"/>
      <c r="B8" s="312"/>
      <c r="C8" s="312"/>
      <c r="D8" s="331" t="s">
        <v>329</v>
      </c>
      <c r="E8" s="332" t="s">
        <v>342</v>
      </c>
      <c r="F8" s="333" t="s">
        <v>384</v>
      </c>
      <c r="G8" s="334" t="s">
        <v>384</v>
      </c>
      <c r="H8" s="334" t="s">
        <v>384</v>
      </c>
      <c r="I8" s="334">
        <v>0</v>
      </c>
      <c r="J8" s="334">
        <v>1</v>
      </c>
      <c r="K8" s="334" t="s">
        <v>384</v>
      </c>
      <c r="L8" s="334">
        <v>1</v>
      </c>
      <c r="M8" s="334" t="s">
        <v>384</v>
      </c>
      <c r="N8" s="334" t="s">
        <v>384</v>
      </c>
      <c r="O8" s="334" t="s">
        <v>384</v>
      </c>
      <c r="P8" s="334">
        <v>1</v>
      </c>
      <c r="Q8" s="334">
        <v>1</v>
      </c>
      <c r="R8" s="334" t="s">
        <v>384</v>
      </c>
      <c r="S8" s="334" t="s">
        <v>384</v>
      </c>
      <c r="T8" s="334" t="s">
        <v>384</v>
      </c>
      <c r="U8" s="334">
        <v>1</v>
      </c>
      <c r="V8" s="334" t="s">
        <v>384</v>
      </c>
      <c r="W8" s="334">
        <v>1</v>
      </c>
      <c r="X8" s="334">
        <v>1</v>
      </c>
      <c r="Y8" s="334" t="s">
        <v>384</v>
      </c>
      <c r="Z8" s="334" t="s">
        <v>384</v>
      </c>
      <c r="AA8" s="334" t="s">
        <v>384</v>
      </c>
      <c r="AB8" s="334" t="s">
        <v>384</v>
      </c>
      <c r="AC8" s="334" t="s">
        <v>384</v>
      </c>
      <c r="AD8" s="334" t="s">
        <v>384</v>
      </c>
      <c r="AE8" s="334" t="s">
        <v>384</v>
      </c>
      <c r="AF8" s="334" t="s">
        <v>384</v>
      </c>
      <c r="AG8" s="334" t="s">
        <v>384</v>
      </c>
      <c r="AH8" s="334" t="s">
        <v>384</v>
      </c>
      <c r="AI8" s="334" t="s">
        <v>384</v>
      </c>
      <c r="AJ8" s="334" t="s">
        <v>384</v>
      </c>
      <c r="AK8" s="334" t="s">
        <v>384</v>
      </c>
      <c r="AL8" s="334" t="s">
        <v>384</v>
      </c>
      <c r="AM8" s="334" t="s">
        <v>384</v>
      </c>
      <c r="AN8" s="334" t="s">
        <v>384</v>
      </c>
      <c r="AO8" s="334" t="s">
        <v>384</v>
      </c>
      <c r="AP8" s="334" t="s">
        <v>384</v>
      </c>
      <c r="AQ8" s="334" t="s">
        <v>384</v>
      </c>
      <c r="AR8" s="334" t="s">
        <v>384</v>
      </c>
      <c r="AS8" s="334" t="s">
        <v>384</v>
      </c>
      <c r="AT8" s="334" t="s">
        <v>384</v>
      </c>
      <c r="AU8" s="334" t="s">
        <v>384</v>
      </c>
      <c r="AV8" s="334" t="s">
        <v>384</v>
      </c>
      <c r="AW8" s="334" t="s">
        <v>384</v>
      </c>
      <c r="AX8" s="334" t="s">
        <v>384</v>
      </c>
      <c r="AY8" s="334" t="s">
        <v>384</v>
      </c>
      <c r="AZ8" s="334" t="s">
        <v>384</v>
      </c>
      <c r="BA8" s="334" t="s">
        <v>384</v>
      </c>
      <c r="BB8" s="334" t="s">
        <v>384</v>
      </c>
      <c r="BC8" s="334" t="s">
        <v>384</v>
      </c>
      <c r="BD8" s="334" t="s">
        <v>384</v>
      </c>
      <c r="BE8" s="334" t="s">
        <v>384</v>
      </c>
      <c r="BF8" s="334" t="s">
        <v>384</v>
      </c>
      <c r="BG8" s="335" t="s">
        <v>384</v>
      </c>
      <c r="BH8" s="336">
        <f t="shared" si="0"/>
        <v>8</v>
      </c>
      <c r="BI8" s="337">
        <f t="shared" si="1"/>
        <v>7</v>
      </c>
      <c r="BJ8" s="316"/>
      <c r="BK8" s="474"/>
      <c r="BL8" s="785" t="s">
        <v>628</v>
      </c>
      <c r="BM8" s="785"/>
      <c r="BN8" s="475"/>
      <c r="BO8" s="316"/>
      <c r="BP8" s="316"/>
      <c r="BQ8" s="316"/>
    </row>
    <row r="9" spans="1:69" ht="33" customHeight="1" x14ac:dyDescent="0.35">
      <c r="A9" s="312"/>
      <c r="B9" s="312"/>
      <c r="C9" s="312"/>
      <c r="D9" s="331" t="s">
        <v>329</v>
      </c>
      <c r="E9" s="332" t="s">
        <v>347</v>
      </c>
      <c r="F9" s="333" t="s">
        <v>384</v>
      </c>
      <c r="G9" s="334">
        <v>1</v>
      </c>
      <c r="H9" s="334">
        <v>1</v>
      </c>
      <c r="I9" s="334">
        <v>1</v>
      </c>
      <c r="J9" s="334">
        <v>1</v>
      </c>
      <c r="K9" s="334" t="s">
        <v>384</v>
      </c>
      <c r="L9" s="334">
        <v>1</v>
      </c>
      <c r="M9" s="334" t="s">
        <v>384</v>
      </c>
      <c r="N9" s="334">
        <v>1</v>
      </c>
      <c r="O9" s="334" t="s">
        <v>384</v>
      </c>
      <c r="P9" s="334">
        <v>1</v>
      </c>
      <c r="Q9" s="334">
        <v>1</v>
      </c>
      <c r="R9" s="334" t="s">
        <v>384</v>
      </c>
      <c r="S9" s="334" t="s">
        <v>384</v>
      </c>
      <c r="T9" s="334" t="s">
        <v>384</v>
      </c>
      <c r="U9" s="334">
        <v>1</v>
      </c>
      <c r="V9" s="334" t="s">
        <v>384</v>
      </c>
      <c r="W9" s="334">
        <v>1</v>
      </c>
      <c r="X9" s="334">
        <v>1</v>
      </c>
      <c r="Y9" s="334" t="s">
        <v>384</v>
      </c>
      <c r="Z9" s="334" t="s">
        <v>384</v>
      </c>
      <c r="AA9" s="334" t="s">
        <v>384</v>
      </c>
      <c r="AB9" s="334" t="s">
        <v>384</v>
      </c>
      <c r="AC9" s="334">
        <v>1</v>
      </c>
      <c r="AD9" s="334" t="s">
        <v>384</v>
      </c>
      <c r="AE9" s="334">
        <v>1</v>
      </c>
      <c r="AF9" s="334">
        <v>1</v>
      </c>
      <c r="AG9" s="334" t="s">
        <v>384</v>
      </c>
      <c r="AH9" s="334" t="s">
        <v>384</v>
      </c>
      <c r="AI9" s="334">
        <v>1</v>
      </c>
      <c r="AJ9" s="334" t="s">
        <v>384</v>
      </c>
      <c r="AK9" s="334" t="s">
        <v>384</v>
      </c>
      <c r="AL9" s="334">
        <v>1</v>
      </c>
      <c r="AM9" s="334" t="s">
        <v>384</v>
      </c>
      <c r="AN9" s="334">
        <v>1</v>
      </c>
      <c r="AO9" s="334" t="s">
        <v>384</v>
      </c>
      <c r="AP9" s="334" t="s">
        <v>384</v>
      </c>
      <c r="AQ9" s="334">
        <v>1</v>
      </c>
      <c r="AR9" s="334" t="s">
        <v>384</v>
      </c>
      <c r="AS9" s="334" t="s">
        <v>384</v>
      </c>
      <c r="AT9" s="334" t="s">
        <v>384</v>
      </c>
      <c r="AU9" s="334" t="s">
        <v>384</v>
      </c>
      <c r="AV9" s="334">
        <v>1</v>
      </c>
      <c r="AW9" s="334" t="s">
        <v>384</v>
      </c>
      <c r="AX9" s="334" t="s">
        <v>384</v>
      </c>
      <c r="AY9" s="334" t="s">
        <v>384</v>
      </c>
      <c r="AZ9" s="334" t="s">
        <v>384</v>
      </c>
      <c r="BA9" s="334" t="s">
        <v>384</v>
      </c>
      <c r="BB9" s="334">
        <v>1</v>
      </c>
      <c r="BC9" s="334" t="s">
        <v>384</v>
      </c>
      <c r="BD9" s="334">
        <v>1</v>
      </c>
      <c r="BE9" s="334" t="s">
        <v>384</v>
      </c>
      <c r="BF9" s="334">
        <v>1</v>
      </c>
      <c r="BG9" s="335">
        <v>1</v>
      </c>
      <c r="BH9" s="336">
        <f t="shared" si="0"/>
        <v>23</v>
      </c>
      <c r="BI9" s="337">
        <f t="shared" si="1"/>
        <v>23</v>
      </c>
      <c r="BJ9" s="316"/>
      <c r="BK9" s="474"/>
      <c r="BL9" s="424"/>
      <c r="BM9" s="424"/>
      <c r="BN9" s="476"/>
      <c r="BO9" s="316"/>
      <c r="BP9" s="316"/>
      <c r="BQ9" s="316"/>
    </row>
    <row r="10" spans="1:69" ht="33" customHeight="1" x14ac:dyDescent="0.35">
      <c r="A10" s="442" t="s">
        <v>317</v>
      </c>
      <c r="B10" s="443" t="s">
        <v>319</v>
      </c>
      <c r="C10" s="365"/>
      <c r="D10" s="331" t="s">
        <v>329</v>
      </c>
      <c r="E10" s="332" t="s">
        <v>348</v>
      </c>
      <c r="F10" s="333" t="s">
        <v>384</v>
      </c>
      <c r="G10" s="334">
        <v>1</v>
      </c>
      <c r="H10" s="334">
        <v>1</v>
      </c>
      <c r="I10" s="334">
        <v>1</v>
      </c>
      <c r="J10" s="334">
        <v>1</v>
      </c>
      <c r="K10" s="334" t="s">
        <v>384</v>
      </c>
      <c r="L10" s="334">
        <v>1</v>
      </c>
      <c r="M10" s="334" t="s">
        <v>384</v>
      </c>
      <c r="N10" s="334">
        <v>1</v>
      </c>
      <c r="O10" s="334" t="s">
        <v>384</v>
      </c>
      <c r="P10" s="334">
        <v>1</v>
      </c>
      <c r="Q10" s="334">
        <v>1</v>
      </c>
      <c r="R10" s="334" t="s">
        <v>384</v>
      </c>
      <c r="S10" s="334" t="s">
        <v>384</v>
      </c>
      <c r="T10" s="334" t="s">
        <v>384</v>
      </c>
      <c r="U10" s="334">
        <v>1</v>
      </c>
      <c r="V10" s="334" t="s">
        <v>384</v>
      </c>
      <c r="W10" s="334">
        <v>1</v>
      </c>
      <c r="X10" s="334">
        <v>1</v>
      </c>
      <c r="Y10" s="334" t="s">
        <v>384</v>
      </c>
      <c r="Z10" s="334" t="s">
        <v>384</v>
      </c>
      <c r="AA10" s="334" t="s">
        <v>384</v>
      </c>
      <c r="AB10" s="334" t="s">
        <v>384</v>
      </c>
      <c r="AC10" s="334">
        <v>1</v>
      </c>
      <c r="AD10" s="334" t="s">
        <v>384</v>
      </c>
      <c r="AE10" s="334">
        <v>1</v>
      </c>
      <c r="AF10" s="334">
        <v>1</v>
      </c>
      <c r="AG10" s="334" t="s">
        <v>384</v>
      </c>
      <c r="AH10" s="334" t="s">
        <v>384</v>
      </c>
      <c r="AI10" s="334">
        <v>1</v>
      </c>
      <c r="AJ10" s="334" t="s">
        <v>384</v>
      </c>
      <c r="AK10" s="334" t="s">
        <v>384</v>
      </c>
      <c r="AL10" s="334">
        <v>1</v>
      </c>
      <c r="AM10" s="334" t="s">
        <v>384</v>
      </c>
      <c r="AN10" s="334">
        <v>1</v>
      </c>
      <c r="AO10" s="334" t="s">
        <v>384</v>
      </c>
      <c r="AP10" s="334" t="s">
        <v>384</v>
      </c>
      <c r="AQ10" s="334">
        <v>1</v>
      </c>
      <c r="AR10" s="334" t="s">
        <v>384</v>
      </c>
      <c r="AS10" s="334" t="s">
        <v>384</v>
      </c>
      <c r="AT10" s="334" t="s">
        <v>384</v>
      </c>
      <c r="AU10" s="334" t="s">
        <v>384</v>
      </c>
      <c r="AV10" s="334">
        <v>1</v>
      </c>
      <c r="AW10" s="334" t="s">
        <v>384</v>
      </c>
      <c r="AX10" s="334" t="s">
        <v>384</v>
      </c>
      <c r="AY10" s="334" t="s">
        <v>384</v>
      </c>
      <c r="AZ10" s="334" t="s">
        <v>384</v>
      </c>
      <c r="BA10" s="334" t="s">
        <v>384</v>
      </c>
      <c r="BB10" s="334">
        <v>1</v>
      </c>
      <c r="BC10" s="334" t="s">
        <v>384</v>
      </c>
      <c r="BD10" s="334">
        <v>1</v>
      </c>
      <c r="BE10" s="334" t="s">
        <v>384</v>
      </c>
      <c r="BF10" s="334">
        <v>1</v>
      </c>
      <c r="BG10" s="335">
        <v>1</v>
      </c>
      <c r="BH10" s="336">
        <f t="shared" si="0"/>
        <v>23</v>
      </c>
      <c r="BI10" s="337">
        <f t="shared" si="1"/>
        <v>23</v>
      </c>
      <c r="BJ10" s="316"/>
      <c r="BK10" s="474"/>
      <c r="BL10" s="786">
        <f>SUM(A12/B12)*100</f>
        <v>97.083333333333329</v>
      </c>
      <c r="BM10" s="786"/>
      <c r="BN10" s="476"/>
      <c r="BO10" s="316"/>
      <c r="BP10" s="316"/>
      <c r="BQ10" s="316"/>
    </row>
    <row r="11" spans="1:69" ht="33" customHeight="1" x14ac:dyDescent="0.35">
      <c r="A11" s="444">
        <f>$BL$10</f>
        <v>97.083333333333329</v>
      </c>
      <c r="B11" s="445">
        <f>100-($BL$10)</f>
        <v>2.9166666666666714</v>
      </c>
      <c r="C11" s="365"/>
      <c r="D11" s="331" t="s">
        <v>328</v>
      </c>
      <c r="E11" s="332" t="s">
        <v>349</v>
      </c>
      <c r="F11" s="333" t="s">
        <v>384</v>
      </c>
      <c r="G11" s="334">
        <v>1</v>
      </c>
      <c r="H11" s="334">
        <v>1</v>
      </c>
      <c r="I11" s="334">
        <v>1</v>
      </c>
      <c r="J11" s="334">
        <v>1</v>
      </c>
      <c r="K11" s="334" t="s">
        <v>384</v>
      </c>
      <c r="L11" s="334">
        <v>1</v>
      </c>
      <c r="M11" s="334" t="s">
        <v>384</v>
      </c>
      <c r="N11" s="334">
        <v>1</v>
      </c>
      <c r="O11" s="334" t="s">
        <v>384</v>
      </c>
      <c r="P11" s="334">
        <v>1</v>
      </c>
      <c r="Q11" s="334">
        <v>1</v>
      </c>
      <c r="R11" s="334" t="s">
        <v>384</v>
      </c>
      <c r="S11" s="334" t="s">
        <v>384</v>
      </c>
      <c r="T11" s="334" t="s">
        <v>384</v>
      </c>
      <c r="U11" s="334">
        <v>1</v>
      </c>
      <c r="V11" s="334" t="s">
        <v>384</v>
      </c>
      <c r="W11" s="334">
        <v>1</v>
      </c>
      <c r="X11" s="334">
        <v>1</v>
      </c>
      <c r="Y11" s="334" t="s">
        <v>384</v>
      </c>
      <c r="Z11" s="334" t="s">
        <v>384</v>
      </c>
      <c r="AA11" s="334" t="s">
        <v>384</v>
      </c>
      <c r="AB11" s="334" t="s">
        <v>384</v>
      </c>
      <c r="AC11" s="334">
        <v>1</v>
      </c>
      <c r="AD11" s="334" t="s">
        <v>384</v>
      </c>
      <c r="AE11" s="334">
        <v>0</v>
      </c>
      <c r="AF11" s="334">
        <v>0</v>
      </c>
      <c r="AG11" s="334" t="s">
        <v>384</v>
      </c>
      <c r="AH11" s="334" t="s">
        <v>384</v>
      </c>
      <c r="AI11" s="334">
        <v>1</v>
      </c>
      <c r="AJ11" s="334" t="s">
        <v>384</v>
      </c>
      <c r="AK11" s="334" t="s">
        <v>384</v>
      </c>
      <c r="AL11" s="334">
        <v>1</v>
      </c>
      <c r="AM11" s="334" t="s">
        <v>384</v>
      </c>
      <c r="AN11" s="334">
        <v>1</v>
      </c>
      <c r="AO11" s="334" t="s">
        <v>384</v>
      </c>
      <c r="AP11" s="334" t="s">
        <v>384</v>
      </c>
      <c r="AQ11" s="334">
        <v>1</v>
      </c>
      <c r="AR11" s="334" t="s">
        <v>384</v>
      </c>
      <c r="AS11" s="334" t="s">
        <v>384</v>
      </c>
      <c r="AT11" s="334" t="s">
        <v>384</v>
      </c>
      <c r="AU11" s="334" t="s">
        <v>384</v>
      </c>
      <c r="AV11" s="334">
        <v>1</v>
      </c>
      <c r="AW11" s="334" t="s">
        <v>384</v>
      </c>
      <c r="AX11" s="334" t="s">
        <v>384</v>
      </c>
      <c r="AY11" s="334" t="s">
        <v>384</v>
      </c>
      <c r="AZ11" s="334" t="s">
        <v>384</v>
      </c>
      <c r="BA11" s="334" t="s">
        <v>384</v>
      </c>
      <c r="BB11" s="334">
        <v>1</v>
      </c>
      <c r="BC11" s="334" t="s">
        <v>384</v>
      </c>
      <c r="BD11" s="334">
        <v>1</v>
      </c>
      <c r="BE11" s="334" t="s">
        <v>384</v>
      </c>
      <c r="BF11" s="334">
        <v>1</v>
      </c>
      <c r="BG11" s="335">
        <v>1</v>
      </c>
      <c r="BH11" s="336">
        <f t="shared" si="0"/>
        <v>23</v>
      </c>
      <c r="BI11" s="337">
        <f t="shared" si="1"/>
        <v>21</v>
      </c>
      <c r="BJ11" s="316"/>
      <c r="BK11" s="474"/>
      <c r="BL11" s="786"/>
      <c r="BM11" s="786"/>
      <c r="BN11" s="476"/>
      <c r="BO11" s="316"/>
      <c r="BP11" s="316"/>
      <c r="BQ11" s="316"/>
    </row>
    <row r="12" spans="1:69" ht="33" customHeight="1" x14ac:dyDescent="0.35">
      <c r="A12" s="443">
        <f>SUMIF($D$7:$D$47,"C",$BI$7:$BI$47)</f>
        <v>233</v>
      </c>
      <c r="B12" s="443">
        <f>SUMIF($D$7:$D$46,"C",$BH$7:$BH$47)</f>
        <v>240</v>
      </c>
      <c r="C12" s="365"/>
      <c r="D12" s="331" t="s">
        <v>329</v>
      </c>
      <c r="E12" s="354" t="s">
        <v>350</v>
      </c>
      <c r="F12" s="333" t="s">
        <v>384</v>
      </c>
      <c r="G12" s="334">
        <v>0</v>
      </c>
      <c r="H12" s="334">
        <v>0</v>
      </c>
      <c r="I12" s="334" t="s">
        <v>384</v>
      </c>
      <c r="J12" s="334" t="s">
        <v>384</v>
      </c>
      <c r="K12" s="334" t="s">
        <v>384</v>
      </c>
      <c r="L12" s="334" t="s">
        <v>384</v>
      </c>
      <c r="M12" s="334" t="s">
        <v>384</v>
      </c>
      <c r="N12" s="334">
        <v>1</v>
      </c>
      <c r="O12" s="334" t="s">
        <v>384</v>
      </c>
      <c r="P12" s="334">
        <v>1</v>
      </c>
      <c r="Q12" s="334">
        <v>1</v>
      </c>
      <c r="R12" s="334" t="s">
        <v>384</v>
      </c>
      <c r="S12" s="334" t="s">
        <v>384</v>
      </c>
      <c r="T12" s="334" t="s">
        <v>384</v>
      </c>
      <c r="U12" s="334">
        <v>1</v>
      </c>
      <c r="V12" s="334" t="s">
        <v>384</v>
      </c>
      <c r="W12" s="334">
        <v>1</v>
      </c>
      <c r="X12" s="334">
        <v>1</v>
      </c>
      <c r="Y12" s="334" t="s">
        <v>384</v>
      </c>
      <c r="Z12" s="334" t="s">
        <v>384</v>
      </c>
      <c r="AA12" s="334" t="s">
        <v>384</v>
      </c>
      <c r="AB12" s="334" t="s">
        <v>384</v>
      </c>
      <c r="AC12" s="334">
        <v>1</v>
      </c>
      <c r="AD12" s="334" t="s">
        <v>384</v>
      </c>
      <c r="AE12" s="334">
        <v>1</v>
      </c>
      <c r="AF12" s="334">
        <v>1</v>
      </c>
      <c r="AG12" s="334" t="s">
        <v>384</v>
      </c>
      <c r="AH12" s="334" t="s">
        <v>384</v>
      </c>
      <c r="AI12" s="334">
        <v>1</v>
      </c>
      <c r="AJ12" s="334" t="s">
        <v>384</v>
      </c>
      <c r="AK12" s="334" t="s">
        <v>384</v>
      </c>
      <c r="AL12" s="334">
        <v>1</v>
      </c>
      <c r="AM12" s="334" t="s">
        <v>384</v>
      </c>
      <c r="AN12" s="334">
        <v>1</v>
      </c>
      <c r="AO12" s="334" t="s">
        <v>384</v>
      </c>
      <c r="AP12" s="334" t="s">
        <v>384</v>
      </c>
      <c r="AQ12" s="334">
        <v>1</v>
      </c>
      <c r="AR12" s="334" t="s">
        <v>384</v>
      </c>
      <c r="AS12" s="334" t="s">
        <v>384</v>
      </c>
      <c r="AT12" s="334" t="s">
        <v>384</v>
      </c>
      <c r="AU12" s="334" t="s">
        <v>384</v>
      </c>
      <c r="AV12" s="334">
        <v>1</v>
      </c>
      <c r="AW12" s="334" t="s">
        <v>384</v>
      </c>
      <c r="AX12" s="334" t="s">
        <v>384</v>
      </c>
      <c r="AY12" s="334" t="s">
        <v>384</v>
      </c>
      <c r="AZ12" s="334" t="s">
        <v>384</v>
      </c>
      <c r="BA12" s="334" t="s">
        <v>384</v>
      </c>
      <c r="BB12" s="334">
        <v>1</v>
      </c>
      <c r="BC12" s="334" t="s">
        <v>384</v>
      </c>
      <c r="BD12" s="334">
        <v>1</v>
      </c>
      <c r="BE12" s="334" t="s">
        <v>384</v>
      </c>
      <c r="BF12" s="334">
        <v>1</v>
      </c>
      <c r="BG12" s="335">
        <v>1</v>
      </c>
      <c r="BH12" s="336">
        <f t="shared" si="0"/>
        <v>20</v>
      </c>
      <c r="BI12" s="337">
        <f t="shared" si="1"/>
        <v>18</v>
      </c>
      <c r="BJ12" s="316"/>
      <c r="BK12" s="341"/>
      <c r="BL12" s="352" t="s">
        <v>317</v>
      </c>
      <c r="BM12" s="477">
        <f>$BL10</f>
        <v>97.083333333333329</v>
      </c>
      <c r="BN12" s="343"/>
      <c r="BO12" s="316"/>
      <c r="BP12" s="316"/>
      <c r="BQ12" s="316"/>
    </row>
    <row r="13" spans="1:69" ht="33" customHeight="1" x14ac:dyDescent="0.35">
      <c r="A13" s="443" t="s">
        <v>318</v>
      </c>
      <c r="B13" s="443" t="s">
        <v>320</v>
      </c>
      <c r="C13" s="443" t="s">
        <v>7</v>
      </c>
      <c r="D13" s="331" t="s">
        <v>329</v>
      </c>
      <c r="E13" s="332" t="s">
        <v>351</v>
      </c>
      <c r="F13" s="333" t="s">
        <v>384</v>
      </c>
      <c r="G13" s="334" t="s">
        <v>384</v>
      </c>
      <c r="H13" s="334" t="s">
        <v>384</v>
      </c>
      <c r="I13" s="334">
        <v>1</v>
      </c>
      <c r="J13" s="334">
        <v>1</v>
      </c>
      <c r="K13" s="334" t="s">
        <v>384</v>
      </c>
      <c r="L13" s="334">
        <v>1</v>
      </c>
      <c r="M13" s="334" t="s">
        <v>384</v>
      </c>
      <c r="N13" s="334" t="s">
        <v>384</v>
      </c>
      <c r="O13" s="334" t="s">
        <v>384</v>
      </c>
      <c r="P13" s="334" t="s">
        <v>384</v>
      </c>
      <c r="Q13" s="334" t="s">
        <v>384</v>
      </c>
      <c r="R13" s="334" t="s">
        <v>384</v>
      </c>
      <c r="S13" s="334" t="s">
        <v>384</v>
      </c>
      <c r="T13" s="334" t="s">
        <v>384</v>
      </c>
      <c r="U13" s="334" t="s">
        <v>384</v>
      </c>
      <c r="V13" s="334" t="s">
        <v>384</v>
      </c>
      <c r="W13" s="334" t="s">
        <v>384</v>
      </c>
      <c r="X13" s="334" t="s">
        <v>384</v>
      </c>
      <c r="Y13" s="334" t="s">
        <v>384</v>
      </c>
      <c r="Z13" s="334" t="s">
        <v>384</v>
      </c>
      <c r="AA13" s="334" t="s">
        <v>384</v>
      </c>
      <c r="AB13" s="334" t="s">
        <v>384</v>
      </c>
      <c r="AC13" s="334" t="s">
        <v>384</v>
      </c>
      <c r="AD13" s="334" t="s">
        <v>384</v>
      </c>
      <c r="AE13" s="334" t="s">
        <v>384</v>
      </c>
      <c r="AF13" s="334" t="s">
        <v>384</v>
      </c>
      <c r="AG13" s="334" t="s">
        <v>384</v>
      </c>
      <c r="AH13" s="334" t="s">
        <v>384</v>
      </c>
      <c r="AI13" s="334" t="s">
        <v>384</v>
      </c>
      <c r="AJ13" s="334" t="s">
        <v>384</v>
      </c>
      <c r="AK13" s="334" t="s">
        <v>384</v>
      </c>
      <c r="AL13" s="334" t="s">
        <v>384</v>
      </c>
      <c r="AM13" s="334" t="s">
        <v>384</v>
      </c>
      <c r="AN13" s="334" t="s">
        <v>384</v>
      </c>
      <c r="AO13" s="334" t="s">
        <v>384</v>
      </c>
      <c r="AP13" s="334" t="s">
        <v>384</v>
      </c>
      <c r="AQ13" s="334" t="s">
        <v>384</v>
      </c>
      <c r="AR13" s="334" t="s">
        <v>384</v>
      </c>
      <c r="AS13" s="334" t="s">
        <v>384</v>
      </c>
      <c r="AT13" s="334" t="s">
        <v>384</v>
      </c>
      <c r="AU13" s="334" t="s">
        <v>384</v>
      </c>
      <c r="AV13" s="334" t="s">
        <v>384</v>
      </c>
      <c r="AW13" s="334" t="s">
        <v>384</v>
      </c>
      <c r="AX13" s="334" t="s">
        <v>384</v>
      </c>
      <c r="AY13" s="334" t="s">
        <v>384</v>
      </c>
      <c r="AZ13" s="334" t="s">
        <v>384</v>
      </c>
      <c r="BA13" s="334" t="s">
        <v>384</v>
      </c>
      <c r="BB13" s="334" t="s">
        <v>384</v>
      </c>
      <c r="BC13" s="334" t="s">
        <v>384</v>
      </c>
      <c r="BD13" s="334" t="s">
        <v>384</v>
      </c>
      <c r="BE13" s="334" t="s">
        <v>384</v>
      </c>
      <c r="BF13" s="334" t="s">
        <v>384</v>
      </c>
      <c r="BG13" s="335" t="s">
        <v>384</v>
      </c>
      <c r="BH13" s="336">
        <f t="shared" si="0"/>
        <v>3</v>
      </c>
      <c r="BI13" s="337">
        <f t="shared" si="1"/>
        <v>3</v>
      </c>
      <c r="BJ13" s="316"/>
      <c r="BK13" s="341"/>
      <c r="BL13" s="342" t="s">
        <v>319</v>
      </c>
      <c r="BM13" s="346">
        <f>100-($BL10)</f>
        <v>2.9166666666666714</v>
      </c>
      <c r="BN13" s="343"/>
      <c r="BO13" s="316"/>
      <c r="BP13" s="316"/>
      <c r="BQ13" s="425"/>
    </row>
    <row r="14" spans="1:69" ht="33" customHeight="1" x14ac:dyDescent="0.4">
      <c r="A14" s="443" t="str">
        <f>B10</f>
        <v>Remaining Target</v>
      </c>
      <c r="B14" s="443">
        <f>B15</f>
        <v>2</v>
      </c>
      <c r="C14" s="443" t="str">
        <f>B22</f>
        <v>Remaining Target</v>
      </c>
      <c r="D14" s="331" t="s">
        <v>329</v>
      </c>
      <c r="E14" s="332" t="s">
        <v>352</v>
      </c>
      <c r="F14" s="333" t="s">
        <v>384</v>
      </c>
      <c r="G14" s="334">
        <v>1</v>
      </c>
      <c r="H14" s="334">
        <v>1</v>
      </c>
      <c r="I14" s="334">
        <v>1</v>
      </c>
      <c r="J14" s="334">
        <v>1</v>
      </c>
      <c r="K14" s="334" t="s">
        <v>384</v>
      </c>
      <c r="L14" s="334">
        <v>1</v>
      </c>
      <c r="M14" s="334" t="s">
        <v>384</v>
      </c>
      <c r="N14" s="334">
        <v>1</v>
      </c>
      <c r="O14" s="334" t="s">
        <v>384</v>
      </c>
      <c r="P14" s="334">
        <v>1</v>
      </c>
      <c r="Q14" s="334">
        <v>1</v>
      </c>
      <c r="R14" s="334" t="s">
        <v>384</v>
      </c>
      <c r="S14" s="334" t="s">
        <v>384</v>
      </c>
      <c r="T14" s="334" t="s">
        <v>384</v>
      </c>
      <c r="U14" s="334">
        <v>1</v>
      </c>
      <c r="V14" s="334" t="s">
        <v>384</v>
      </c>
      <c r="W14" s="334">
        <v>1</v>
      </c>
      <c r="X14" s="334">
        <v>1</v>
      </c>
      <c r="Y14" s="334" t="s">
        <v>384</v>
      </c>
      <c r="Z14" s="334" t="s">
        <v>384</v>
      </c>
      <c r="AA14" s="334" t="s">
        <v>384</v>
      </c>
      <c r="AB14" s="334" t="s">
        <v>384</v>
      </c>
      <c r="AC14" s="334">
        <v>1</v>
      </c>
      <c r="AD14" s="334" t="s">
        <v>384</v>
      </c>
      <c r="AE14" s="334">
        <v>1</v>
      </c>
      <c r="AF14" s="334">
        <v>1</v>
      </c>
      <c r="AG14" s="334" t="s">
        <v>384</v>
      </c>
      <c r="AH14" s="334" t="s">
        <v>384</v>
      </c>
      <c r="AI14" s="334">
        <v>1</v>
      </c>
      <c r="AJ14" s="334" t="s">
        <v>384</v>
      </c>
      <c r="AK14" s="334" t="s">
        <v>384</v>
      </c>
      <c r="AL14" s="334">
        <v>1</v>
      </c>
      <c r="AM14" s="334" t="s">
        <v>384</v>
      </c>
      <c r="AN14" s="334">
        <v>1</v>
      </c>
      <c r="AO14" s="334" t="s">
        <v>384</v>
      </c>
      <c r="AP14" s="334" t="s">
        <v>384</v>
      </c>
      <c r="AQ14" s="334">
        <v>1</v>
      </c>
      <c r="AR14" s="334" t="s">
        <v>384</v>
      </c>
      <c r="AS14" s="334" t="s">
        <v>384</v>
      </c>
      <c r="AT14" s="334" t="s">
        <v>384</v>
      </c>
      <c r="AU14" s="334" t="s">
        <v>384</v>
      </c>
      <c r="AV14" s="334">
        <v>1</v>
      </c>
      <c r="AW14" s="334" t="s">
        <v>384</v>
      </c>
      <c r="AX14" s="334" t="s">
        <v>384</v>
      </c>
      <c r="AY14" s="334" t="s">
        <v>384</v>
      </c>
      <c r="AZ14" s="334" t="s">
        <v>384</v>
      </c>
      <c r="BA14" s="334" t="s">
        <v>384</v>
      </c>
      <c r="BB14" s="334">
        <v>1</v>
      </c>
      <c r="BC14" s="334" t="s">
        <v>384</v>
      </c>
      <c r="BD14" s="334" t="s">
        <v>384</v>
      </c>
      <c r="BE14" s="334" t="s">
        <v>384</v>
      </c>
      <c r="BF14" s="334" t="s">
        <v>384</v>
      </c>
      <c r="BG14" s="335" t="s">
        <v>384</v>
      </c>
      <c r="BH14" s="336">
        <f t="shared" si="0"/>
        <v>20</v>
      </c>
      <c r="BI14" s="337">
        <f t="shared" si="1"/>
        <v>20</v>
      </c>
      <c r="BJ14" s="316"/>
      <c r="BK14" s="474"/>
      <c r="BL14" s="787" t="s">
        <v>320</v>
      </c>
      <c r="BM14" s="787"/>
      <c r="BN14" s="476"/>
      <c r="BO14" s="316"/>
      <c r="BP14" s="316"/>
      <c r="BQ14" s="316"/>
    </row>
    <row r="15" spans="1:69" ht="33" customHeight="1" x14ac:dyDescent="0.35">
      <c r="A15" s="443">
        <f>SUMIF($D$7:$D$46,"N",$BI$7:$BI$47)</f>
        <v>2</v>
      </c>
      <c r="B15" s="443">
        <f>SUMIF($D$7:$D$46,"N",$BH$7:$BH$47)</f>
        <v>2</v>
      </c>
      <c r="C15" s="365"/>
      <c r="D15" s="331" t="s">
        <v>329</v>
      </c>
      <c r="E15" s="332" t="s">
        <v>353</v>
      </c>
      <c r="F15" s="333" t="s">
        <v>384</v>
      </c>
      <c r="G15" s="334">
        <v>1</v>
      </c>
      <c r="H15" s="334">
        <v>1</v>
      </c>
      <c r="I15" s="334">
        <v>1</v>
      </c>
      <c r="J15" s="334">
        <v>1</v>
      </c>
      <c r="K15" s="334" t="s">
        <v>384</v>
      </c>
      <c r="L15" s="334">
        <v>1</v>
      </c>
      <c r="M15" s="334" t="s">
        <v>384</v>
      </c>
      <c r="N15" s="334">
        <v>1</v>
      </c>
      <c r="O15" s="334" t="s">
        <v>384</v>
      </c>
      <c r="P15" s="334">
        <v>1</v>
      </c>
      <c r="Q15" s="334">
        <v>1</v>
      </c>
      <c r="R15" s="334" t="s">
        <v>384</v>
      </c>
      <c r="S15" s="334" t="s">
        <v>384</v>
      </c>
      <c r="T15" s="334" t="s">
        <v>384</v>
      </c>
      <c r="U15" s="334" t="s">
        <v>384</v>
      </c>
      <c r="V15" s="334" t="s">
        <v>384</v>
      </c>
      <c r="W15" s="334" t="s">
        <v>384</v>
      </c>
      <c r="X15" s="334" t="s">
        <v>384</v>
      </c>
      <c r="Y15" s="334" t="s">
        <v>384</v>
      </c>
      <c r="Z15" s="334" t="s">
        <v>384</v>
      </c>
      <c r="AA15" s="334" t="s">
        <v>384</v>
      </c>
      <c r="AB15" s="334" t="s">
        <v>384</v>
      </c>
      <c r="AC15" s="334">
        <v>1</v>
      </c>
      <c r="AD15" s="334" t="s">
        <v>384</v>
      </c>
      <c r="AE15" s="334">
        <v>1</v>
      </c>
      <c r="AF15" s="334">
        <v>1</v>
      </c>
      <c r="AG15" s="334" t="s">
        <v>384</v>
      </c>
      <c r="AH15" s="334" t="s">
        <v>384</v>
      </c>
      <c r="AI15" s="334">
        <v>1</v>
      </c>
      <c r="AJ15" s="334" t="s">
        <v>384</v>
      </c>
      <c r="AK15" s="334" t="s">
        <v>384</v>
      </c>
      <c r="AL15" s="334">
        <v>1</v>
      </c>
      <c r="AM15" s="334" t="s">
        <v>384</v>
      </c>
      <c r="AN15" s="334">
        <v>1</v>
      </c>
      <c r="AO15" s="334" t="s">
        <v>384</v>
      </c>
      <c r="AP15" s="334" t="s">
        <v>384</v>
      </c>
      <c r="AQ15" s="334">
        <v>1</v>
      </c>
      <c r="AR15" s="334" t="s">
        <v>384</v>
      </c>
      <c r="AS15" s="334" t="s">
        <v>384</v>
      </c>
      <c r="AT15" s="334" t="s">
        <v>384</v>
      </c>
      <c r="AU15" s="334" t="s">
        <v>384</v>
      </c>
      <c r="AV15" s="334">
        <v>1</v>
      </c>
      <c r="AW15" s="334" t="s">
        <v>384</v>
      </c>
      <c r="AX15" s="334" t="s">
        <v>384</v>
      </c>
      <c r="AY15" s="334" t="s">
        <v>384</v>
      </c>
      <c r="AZ15" s="334" t="s">
        <v>384</v>
      </c>
      <c r="BA15" s="334" t="s">
        <v>384</v>
      </c>
      <c r="BB15" s="334">
        <v>1</v>
      </c>
      <c r="BC15" s="334" t="s">
        <v>384</v>
      </c>
      <c r="BD15" s="334">
        <v>1</v>
      </c>
      <c r="BE15" s="334" t="s">
        <v>384</v>
      </c>
      <c r="BF15" s="334">
        <v>1</v>
      </c>
      <c r="BG15" s="335">
        <v>1</v>
      </c>
      <c r="BH15" s="336">
        <f t="shared" si="0"/>
        <v>20</v>
      </c>
      <c r="BI15" s="337">
        <f t="shared" si="1"/>
        <v>20</v>
      </c>
      <c r="BJ15" s="316"/>
      <c r="BK15" s="478"/>
      <c r="BL15" s="405"/>
      <c r="BM15" s="405"/>
      <c r="BN15" s="479"/>
      <c r="BO15" s="316"/>
      <c r="BP15" s="316"/>
      <c r="BQ15" s="316"/>
    </row>
    <row r="16" spans="1:69" ht="33" customHeight="1" x14ac:dyDescent="0.35">
      <c r="A16" s="443"/>
      <c r="B16" s="443"/>
      <c r="C16" s="365"/>
      <c r="D16" s="331" t="s">
        <v>329</v>
      </c>
      <c r="E16" s="332" t="s">
        <v>354</v>
      </c>
      <c r="F16" s="333" t="s">
        <v>384</v>
      </c>
      <c r="G16" s="334" t="s">
        <v>384</v>
      </c>
      <c r="H16" s="334">
        <v>1</v>
      </c>
      <c r="I16" s="334">
        <v>1</v>
      </c>
      <c r="J16" s="334">
        <v>1</v>
      </c>
      <c r="K16" s="334" t="s">
        <v>384</v>
      </c>
      <c r="L16" s="334">
        <v>1</v>
      </c>
      <c r="M16" s="334" t="s">
        <v>384</v>
      </c>
      <c r="N16" s="334" t="s">
        <v>384</v>
      </c>
      <c r="O16" s="334" t="s">
        <v>384</v>
      </c>
      <c r="P16" s="334" t="s">
        <v>384</v>
      </c>
      <c r="Q16" s="334">
        <v>1</v>
      </c>
      <c r="R16" s="334" t="s">
        <v>384</v>
      </c>
      <c r="S16" s="334" t="s">
        <v>384</v>
      </c>
      <c r="T16" s="334" t="s">
        <v>384</v>
      </c>
      <c r="U16" s="334">
        <v>1</v>
      </c>
      <c r="V16" s="334" t="s">
        <v>384</v>
      </c>
      <c r="W16" s="334">
        <v>1</v>
      </c>
      <c r="X16" s="334">
        <v>1</v>
      </c>
      <c r="Y16" s="334" t="s">
        <v>384</v>
      </c>
      <c r="Z16" s="334" t="s">
        <v>384</v>
      </c>
      <c r="AA16" s="334" t="s">
        <v>384</v>
      </c>
      <c r="AB16" s="334" t="s">
        <v>384</v>
      </c>
      <c r="AC16" s="334" t="s">
        <v>384</v>
      </c>
      <c r="AD16" s="334" t="s">
        <v>384</v>
      </c>
      <c r="AE16" s="334" t="s">
        <v>384</v>
      </c>
      <c r="AF16" s="334" t="s">
        <v>384</v>
      </c>
      <c r="AG16" s="334" t="s">
        <v>384</v>
      </c>
      <c r="AH16" s="334" t="s">
        <v>384</v>
      </c>
      <c r="AI16" s="334" t="s">
        <v>384</v>
      </c>
      <c r="AJ16" s="334" t="s">
        <v>384</v>
      </c>
      <c r="AK16" s="334" t="s">
        <v>384</v>
      </c>
      <c r="AL16" s="334">
        <v>1</v>
      </c>
      <c r="AM16" s="334" t="s">
        <v>384</v>
      </c>
      <c r="AN16" s="334">
        <v>1</v>
      </c>
      <c r="AO16" s="334" t="s">
        <v>384</v>
      </c>
      <c r="AP16" s="334" t="s">
        <v>384</v>
      </c>
      <c r="AQ16" s="334">
        <v>1</v>
      </c>
      <c r="AR16" s="334" t="s">
        <v>384</v>
      </c>
      <c r="AS16" s="334" t="s">
        <v>384</v>
      </c>
      <c r="AT16" s="334" t="s">
        <v>384</v>
      </c>
      <c r="AU16" s="334" t="s">
        <v>384</v>
      </c>
      <c r="AV16" s="334">
        <v>1</v>
      </c>
      <c r="AW16" s="334" t="s">
        <v>384</v>
      </c>
      <c r="AX16" s="334" t="s">
        <v>384</v>
      </c>
      <c r="AY16" s="334" t="s">
        <v>384</v>
      </c>
      <c r="AZ16" s="334" t="s">
        <v>384</v>
      </c>
      <c r="BA16" s="334" t="s">
        <v>384</v>
      </c>
      <c r="BB16" s="334" t="s">
        <v>384</v>
      </c>
      <c r="BC16" s="334" t="s">
        <v>384</v>
      </c>
      <c r="BD16" s="334">
        <v>1</v>
      </c>
      <c r="BE16" s="334" t="s">
        <v>384</v>
      </c>
      <c r="BF16" s="334">
        <v>1</v>
      </c>
      <c r="BG16" s="335">
        <v>1</v>
      </c>
      <c r="BH16" s="336">
        <f t="shared" si="0"/>
        <v>15</v>
      </c>
      <c r="BI16" s="337">
        <f t="shared" si="1"/>
        <v>15</v>
      </c>
      <c r="BJ16" s="316"/>
      <c r="BK16" s="478"/>
      <c r="BL16" s="788">
        <f>SUM(A15/B15)*100</f>
        <v>100</v>
      </c>
      <c r="BM16" s="788"/>
      <c r="BN16" s="479"/>
      <c r="BO16" s="316"/>
      <c r="BP16" s="316"/>
      <c r="BQ16" s="316"/>
    </row>
    <row r="17" spans="1:69" ht="33" customHeight="1" x14ac:dyDescent="0.35">
      <c r="A17" s="443"/>
      <c r="B17" s="443"/>
      <c r="C17" s="365"/>
      <c r="D17" s="331" t="s">
        <v>329</v>
      </c>
      <c r="E17" s="332" t="s">
        <v>355</v>
      </c>
      <c r="F17" s="333" t="s">
        <v>384</v>
      </c>
      <c r="G17" s="334" t="s">
        <v>384</v>
      </c>
      <c r="H17" s="334">
        <v>1</v>
      </c>
      <c r="I17" s="334">
        <v>1</v>
      </c>
      <c r="J17" s="334">
        <v>1</v>
      </c>
      <c r="K17" s="334" t="s">
        <v>384</v>
      </c>
      <c r="L17" s="334">
        <v>0</v>
      </c>
      <c r="M17" s="334" t="s">
        <v>384</v>
      </c>
      <c r="N17" s="334" t="s">
        <v>384</v>
      </c>
      <c r="O17" s="334" t="s">
        <v>384</v>
      </c>
      <c r="P17" s="334" t="s">
        <v>384</v>
      </c>
      <c r="Q17" s="334">
        <v>1</v>
      </c>
      <c r="R17" s="334" t="s">
        <v>384</v>
      </c>
      <c r="S17" s="334" t="s">
        <v>384</v>
      </c>
      <c r="T17" s="334" t="s">
        <v>384</v>
      </c>
      <c r="U17" s="334">
        <v>1</v>
      </c>
      <c r="V17" s="334" t="s">
        <v>384</v>
      </c>
      <c r="W17" s="334">
        <v>1</v>
      </c>
      <c r="X17" s="334">
        <v>1</v>
      </c>
      <c r="Y17" s="334" t="s">
        <v>384</v>
      </c>
      <c r="Z17" s="334" t="s">
        <v>384</v>
      </c>
      <c r="AA17" s="334" t="s">
        <v>384</v>
      </c>
      <c r="AB17" s="334" t="s">
        <v>384</v>
      </c>
      <c r="AC17" s="334" t="s">
        <v>384</v>
      </c>
      <c r="AD17" s="334" t="s">
        <v>384</v>
      </c>
      <c r="AE17" s="334" t="s">
        <v>384</v>
      </c>
      <c r="AF17" s="334" t="s">
        <v>384</v>
      </c>
      <c r="AG17" s="334" t="s">
        <v>384</v>
      </c>
      <c r="AH17" s="334" t="s">
        <v>384</v>
      </c>
      <c r="AI17" s="334" t="s">
        <v>384</v>
      </c>
      <c r="AJ17" s="334" t="s">
        <v>384</v>
      </c>
      <c r="AK17" s="334" t="s">
        <v>384</v>
      </c>
      <c r="AL17" s="334" t="s">
        <v>384</v>
      </c>
      <c r="AM17" s="334" t="s">
        <v>384</v>
      </c>
      <c r="AN17" s="334" t="s">
        <v>384</v>
      </c>
      <c r="AO17" s="334" t="s">
        <v>384</v>
      </c>
      <c r="AP17" s="334" t="s">
        <v>384</v>
      </c>
      <c r="AQ17" s="334" t="s">
        <v>384</v>
      </c>
      <c r="AR17" s="334" t="s">
        <v>384</v>
      </c>
      <c r="AS17" s="334" t="s">
        <v>384</v>
      </c>
      <c r="AT17" s="334" t="s">
        <v>384</v>
      </c>
      <c r="AU17" s="334" t="s">
        <v>384</v>
      </c>
      <c r="AV17" s="334" t="s">
        <v>384</v>
      </c>
      <c r="AW17" s="334" t="s">
        <v>384</v>
      </c>
      <c r="AX17" s="334" t="s">
        <v>384</v>
      </c>
      <c r="AY17" s="334" t="s">
        <v>384</v>
      </c>
      <c r="AZ17" s="334" t="s">
        <v>384</v>
      </c>
      <c r="BA17" s="334" t="s">
        <v>384</v>
      </c>
      <c r="BB17" s="334" t="s">
        <v>384</v>
      </c>
      <c r="BC17" s="334" t="s">
        <v>384</v>
      </c>
      <c r="BD17" s="334" t="s">
        <v>384</v>
      </c>
      <c r="BE17" s="334" t="s">
        <v>384</v>
      </c>
      <c r="BF17" s="334" t="s">
        <v>384</v>
      </c>
      <c r="BG17" s="335" t="s">
        <v>384</v>
      </c>
      <c r="BH17" s="336">
        <f t="shared" si="0"/>
        <v>8</v>
      </c>
      <c r="BI17" s="337">
        <f t="shared" si="1"/>
        <v>7</v>
      </c>
      <c r="BJ17" s="316"/>
      <c r="BK17" s="474"/>
      <c r="BL17" s="788"/>
      <c r="BM17" s="788"/>
      <c r="BN17" s="479"/>
      <c r="BO17" s="316"/>
      <c r="BP17" s="316"/>
      <c r="BQ17" s="316"/>
    </row>
    <row r="18" spans="1:69" ht="33" customHeight="1" x14ac:dyDescent="0.35">
      <c r="A18" s="443"/>
      <c r="B18" s="443"/>
      <c r="C18" s="365"/>
      <c r="D18" s="331" t="s">
        <v>329</v>
      </c>
      <c r="E18" s="332" t="s">
        <v>356</v>
      </c>
      <c r="F18" s="333" t="s">
        <v>384</v>
      </c>
      <c r="G18" s="334" t="s">
        <v>384</v>
      </c>
      <c r="H18" s="334" t="s">
        <v>384</v>
      </c>
      <c r="I18" s="334" t="s">
        <v>384</v>
      </c>
      <c r="J18" s="334" t="s">
        <v>384</v>
      </c>
      <c r="K18" s="334" t="s">
        <v>384</v>
      </c>
      <c r="L18" s="334" t="s">
        <v>384</v>
      </c>
      <c r="M18" s="334" t="s">
        <v>384</v>
      </c>
      <c r="N18" s="334">
        <v>1</v>
      </c>
      <c r="O18" s="334" t="s">
        <v>384</v>
      </c>
      <c r="P18" s="334" t="s">
        <v>384</v>
      </c>
      <c r="Q18" s="334" t="s">
        <v>384</v>
      </c>
      <c r="R18" s="334" t="s">
        <v>384</v>
      </c>
      <c r="S18" s="334" t="s">
        <v>384</v>
      </c>
      <c r="T18" s="334" t="s">
        <v>384</v>
      </c>
      <c r="U18" s="334" t="s">
        <v>384</v>
      </c>
      <c r="V18" s="334" t="s">
        <v>384</v>
      </c>
      <c r="W18" s="334" t="s">
        <v>384</v>
      </c>
      <c r="X18" s="334" t="s">
        <v>384</v>
      </c>
      <c r="Y18" s="334" t="s">
        <v>384</v>
      </c>
      <c r="Z18" s="334" t="s">
        <v>384</v>
      </c>
      <c r="AA18" s="334" t="s">
        <v>384</v>
      </c>
      <c r="AB18" s="334" t="s">
        <v>384</v>
      </c>
      <c r="AC18" s="334" t="s">
        <v>384</v>
      </c>
      <c r="AD18" s="334" t="s">
        <v>384</v>
      </c>
      <c r="AE18" s="334" t="s">
        <v>384</v>
      </c>
      <c r="AF18" s="334" t="s">
        <v>384</v>
      </c>
      <c r="AG18" s="334" t="s">
        <v>384</v>
      </c>
      <c r="AH18" s="334" t="s">
        <v>384</v>
      </c>
      <c r="AI18" s="334" t="s">
        <v>384</v>
      </c>
      <c r="AJ18" s="334" t="s">
        <v>384</v>
      </c>
      <c r="AK18" s="334" t="s">
        <v>384</v>
      </c>
      <c r="AL18" s="334" t="s">
        <v>384</v>
      </c>
      <c r="AM18" s="334" t="s">
        <v>384</v>
      </c>
      <c r="AN18" s="334" t="s">
        <v>384</v>
      </c>
      <c r="AO18" s="334" t="s">
        <v>384</v>
      </c>
      <c r="AP18" s="334" t="s">
        <v>384</v>
      </c>
      <c r="AQ18" s="334" t="s">
        <v>384</v>
      </c>
      <c r="AR18" s="334" t="s">
        <v>384</v>
      </c>
      <c r="AS18" s="334" t="s">
        <v>384</v>
      </c>
      <c r="AT18" s="334" t="s">
        <v>384</v>
      </c>
      <c r="AU18" s="334" t="s">
        <v>384</v>
      </c>
      <c r="AV18" s="334" t="s">
        <v>384</v>
      </c>
      <c r="AW18" s="334" t="s">
        <v>384</v>
      </c>
      <c r="AX18" s="334" t="s">
        <v>384</v>
      </c>
      <c r="AY18" s="334" t="s">
        <v>384</v>
      </c>
      <c r="AZ18" s="334" t="s">
        <v>384</v>
      </c>
      <c r="BA18" s="334" t="s">
        <v>384</v>
      </c>
      <c r="BB18" s="334" t="s">
        <v>384</v>
      </c>
      <c r="BC18" s="334" t="s">
        <v>384</v>
      </c>
      <c r="BD18" s="334" t="s">
        <v>384</v>
      </c>
      <c r="BE18" s="334" t="s">
        <v>384</v>
      </c>
      <c r="BF18" s="334" t="s">
        <v>384</v>
      </c>
      <c r="BG18" s="335" t="s">
        <v>384</v>
      </c>
      <c r="BH18" s="336">
        <f t="shared" si="0"/>
        <v>1</v>
      </c>
      <c r="BI18" s="337">
        <f t="shared" si="1"/>
        <v>1</v>
      </c>
      <c r="BJ18" s="316"/>
      <c r="BK18" s="474"/>
      <c r="BL18" s="359" t="s">
        <v>317</v>
      </c>
      <c r="BM18" s="480">
        <f>$BL16</f>
        <v>100</v>
      </c>
      <c r="BN18" s="479"/>
      <c r="BO18" s="316"/>
      <c r="BP18" s="316"/>
      <c r="BQ18" s="316"/>
    </row>
    <row r="19" spans="1:69" ht="33" customHeight="1" x14ac:dyDescent="0.4">
      <c r="A19" s="442" t="s">
        <v>317</v>
      </c>
      <c r="B19" s="443" t="s">
        <v>319</v>
      </c>
      <c r="C19" s="365"/>
      <c r="D19" s="331" t="s">
        <v>329</v>
      </c>
      <c r="E19" s="332" t="s">
        <v>357</v>
      </c>
      <c r="F19" s="333" t="s">
        <v>384</v>
      </c>
      <c r="G19" s="334" t="s">
        <v>384</v>
      </c>
      <c r="H19" s="334" t="s">
        <v>384</v>
      </c>
      <c r="I19" s="334" t="s">
        <v>384</v>
      </c>
      <c r="J19" s="334" t="s">
        <v>384</v>
      </c>
      <c r="K19" s="334" t="s">
        <v>384</v>
      </c>
      <c r="L19" s="334" t="s">
        <v>384</v>
      </c>
      <c r="M19" s="334" t="s">
        <v>384</v>
      </c>
      <c r="N19" s="334">
        <v>1</v>
      </c>
      <c r="O19" s="334" t="s">
        <v>384</v>
      </c>
      <c r="P19" s="334">
        <v>1</v>
      </c>
      <c r="Q19" s="334">
        <v>1</v>
      </c>
      <c r="R19" s="334" t="s">
        <v>384</v>
      </c>
      <c r="S19" s="334" t="s">
        <v>384</v>
      </c>
      <c r="T19" s="334" t="s">
        <v>384</v>
      </c>
      <c r="U19" s="334">
        <v>1</v>
      </c>
      <c r="V19" s="334" t="s">
        <v>384</v>
      </c>
      <c r="W19" s="334">
        <v>1</v>
      </c>
      <c r="X19" s="334">
        <v>1</v>
      </c>
      <c r="Y19" s="334" t="s">
        <v>384</v>
      </c>
      <c r="Z19" s="334" t="s">
        <v>384</v>
      </c>
      <c r="AA19" s="334" t="s">
        <v>384</v>
      </c>
      <c r="AB19" s="334" t="s">
        <v>384</v>
      </c>
      <c r="AC19" s="334">
        <v>1</v>
      </c>
      <c r="AD19" s="334" t="s">
        <v>384</v>
      </c>
      <c r="AE19" s="334">
        <v>1</v>
      </c>
      <c r="AF19" s="334">
        <v>1</v>
      </c>
      <c r="AG19" s="334" t="s">
        <v>384</v>
      </c>
      <c r="AH19" s="334" t="s">
        <v>384</v>
      </c>
      <c r="AI19" s="334">
        <v>1</v>
      </c>
      <c r="AJ19" s="334" t="s">
        <v>384</v>
      </c>
      <c r="AK19" s="334" t="s">
        <v>384</v>
      </c>
      <c r="AL19" s="334">
        <v>1</v>
      </c>
      <c r="AM19" s="334" t="s">
        <v>384</v>
      </c>
      <c r="AN19" s="334">
        <v>1</v>
      </c>
      <c r="AO19" s="334" t="s">
        <v>384</v>
      </c>
      <c r="AP19" s="334" t="s">
        <v>384</v>
      </c>
      <c r="AQ19" s="334">
        <v>1</v>
      </c>
      <c r="AR19" s="334" t="s">
        <v>384</v>
      </c>
      <c r="AS19" s="334" t="s">
        <v>384</v>
      </c>
      <c r="AT19" s="334" t="s">
        <v>384</v>
      </c>
      <c r="AU19" s="334" t="s">
        <v>384</v>
      </c>
      <c r="AV19" s="334" t="s">
        <v>384</v>
      </c>
      <c r="AW19" s="334" t="s">
        <v>384</v>
      </c>
      <c r="AX19" s="334" t="s">
        <v>384</v>
      </c>
      <c r="AY19" s="334" t="s">
        <v>384</v>
      </c>
      <c r="AZ19" s="334" t="s">
        <v>384</v>
      </c>
      <c r="BA19" s="334" t="s">
        <v>384</v>
      </c>
      <c r="BB19" s="334" t="s">
        <v>384</v>
      </c>
      <c r="BC19" s="334">
        <v>0</v>
      </c>
      <c r="BD19" s="334">
        <v>0</v>
      </c>
      <c r="BE19" s="334">
        <v>1</v>
      </c>
      <c r="BF19" s="334" t="s">
        <v>384</v>
      </c>
      <c r="BG19" s="335" t="s">
        <v>384</v>
      </c>
      <c r="BH19" s="336">
        <f t="shared" si="0"/>
        <v>16</v>
      </c>
      <c r="BI19" s="337">
        <f t="shared" si="1"/>
        <v>14</v>
      </c>
      <c r="BJ19" s="316"/>
      <c r="BK19" s="481"/>
      <c r="BL19" s="357" t="s">
        <v>319</v>
      </c>
      <c r="BM19" s="363">
        <f>100-($BL16)</f>
        <v>0</v>
      </c>
      <c r="BN19" s="479"/>
      <c r="BO19" s="316"/>
      <c r="BP19" s="316"/>
      <c r="BQ19" s="316"/>
    </row>
    <row r="20" spans="1:69" ht="33" customHeight="1" x14ac:dyDescent="0.4">
      <c r="A20" s="444">
        <f>$BL$16</f>
        <v>100</v>
      </c>
      <c r="B20" s="445">
        <f>100-($BL$16)</f>
        <v>0</v>
      </c>
      <c r="C20" s="365"/>
      <c r="D20" s="331" t="s">
        <v>329</v>
      </c>
      <c r="E20" s="332" t="s">
        <v>358</v>
      </c>
      <c r="F20" s="333" t="s">
        <v>384</v>
      </c>
      <c r="G20" s="334" t="s">
        <v>384</v>
      </c>
      <c r="H20" s="334" t="s">
        <v>384</v>
      </c>
      <c r="I20" s="334" t="s">
        <v>384</v>
      </c>
      <c r="J20" s="334" t="s">
        <v>384</v>
      </c>
      <c r="K20" s="334" t="s">
        <v>384</v>
      </c>
      <c r="L20" s="334" t="s">
        <v>384</v>
      </c>
      <c r="M20" s="334" t="s">
        <v>384</v>
      </c>
      <c r="N20" s="334">
        <v>1</v>
      </c>
      <c r="O20" s="334" t="s">
        <v>384</v>
      </c>
      <c r="P20" s="334">
        <v>1</v>
      </c>
      <c r="Q20" s="334">
        <v>1</v>
      </c>
      <c r="R20" s="334" t="s">
        <v>384</v>
      </c>
      <c r="S20" s="334" t="s">
        <v>384</v>
      </c>
      <c r="T20" s="334" t="s">
        <v>384</v>
      </c>
      <c r="U20" s="334" t="s">
        <v>384</v>
      </c>
      <c r="V20" s="334" t="s">
        <v>384</v>
      </c>
      <c r="W20" s="334" t="s">
        <v>384</v>
      </c>
      <c r="X20" s="334" t="s">
        <v>384</v>
      </c>
      <c r="Y20" s="334" t="s">
        <v>384</v>
      </c>
      <c r="Z20" s="334" t="s">
        <v>384</v>
      </c>
      <c r="AA20" s="334" t="s">
        <v>384</v>
      </c>
      <c r="AB20" s="334" t="s">
        <v>384</v>
      </c>
      <c r="AC20" s="334">
        <v>1</v>
      </c>
      <c r="AD20" s="334" t="s">
        <v>384</v>
      </c>
      <c r="AE20" s="334">
        <v>1</v>
      </c>
      <c r="AF20" s="334">
        <v>1</v>
      </c>
      <c r="AG20" s="334" t="s">
        <v>384</v>
      </c>
      <c r="AH20" s="334" t="s">
        <v>384</v>
      </c>
      <c r="AI20" s="334">
        <v>1</v>
      </c>
      <c r="AJ20" s="334" t="s">
        <v>384</v>
      </c>
      <c r="AK20" s="334" t="s">
        <v>384</v>
      </c>
      <c r="AL20" s="334" t="s">
        <v>384</v>
      </c>
      <c r="AM20" s="334" t="s">
        <v>384</v>
      </c>
      <c r="AN20" s="334" t="s">
        <v>384</v>
      </c>
      <c r="AO20" s="334" t="s">
        <v>384</v>
      </c>
      <c r="AP20" s="334" t="s">
        <v>384</v>
      </c>
      <c r="AQ20" s="334" t="s">
        <v>384</v>
      </c>
      <c r="AR20" s="334" t="s">
        <v>384</v>
      </c>
      <c r="AS20" s="334" t="s">
        <v>384</v>
      </c>
      <c r="AT20" s="334" t="s">
        <v>384</v>
      </c>
      <c r="AU20" s="334" t="s">
        <v>384</v>
      </c>
      <c r="AV20" s="334" t="s">
        <v>384</v>
      </c>
      <c r="AW20" s="334" t="s">
        <v>384</v>
      </c>
      <c r="AX20" s="334" t="s">
        <v>384</v>
      </c>
      <c r="AY20" s="334" t="s">
        <v>384</v>
      </c>
      <c r="AZ20" s="334" t="s">
        <v>384</v>
      </c>
      <c r="BA20" s="334" t="s">
        <v>384</v>
      </c>
      <c r="BB20" s="334" t="s">
        <v>384</v>
      </c>
      <c r="BC20" s="334" t="s">
        <v>384</v>
      </c>
      <c r="BD20" s="334" t="s">
        <v>384</v>
      </c>
      <c r="BE20" s="334" t="s">
        <v>384</v>
      </c>
      <c r="BF20" s="334" t="s">
        <v>384</v>
      </c>
      <c r="BG20" s="335" t="s">
        <v>384</v>
      </c>
      <c r="BH20" s="336">
        <f t="shared" si="0"/>
        <v>7</v>
      </c>
      <c r="BI20" s="337">
        <f t="shared" si="1"/>
        <v>7</v>
      </c>
      <c r="BJ20" s="316"/>
      <c r="BK20" s="474"/>
      <c r="BL20" s="787" t="s">
        <v>7</v>
      </c>
      <c r="BM20" s="787"/>
      <c r="BN20" s="475"/>
      <c r="BO20" s="316"/>
      <c r="BP20" s="316"/>
      <c r="BQ20" s="316"/>
    </row>
    <row r="21" spans="1:69" ht="33" customHeight="1" x14ac:dyDescent="0.35">
      <c r="A21" s="443">
        <f>SUMIF($D$7:$D$46,"E",$BI$7:$BI$47)</f>
        <v>21</v>
      </c>
      <c r="B21" s="443">
        <f>SUMIF($D$7:$D$46,"E",$BH$7:$BH$47)</f>
        <v>23</v>
      </c>
      <c r="C21" s="365"/>
      <c r="D21" s="331" t="s">
        <v>329</v>
      </c>
      <c r="E21" s="332" t="s">
        <v>359</v>
      </c>
      <c r="F21" s="333" t="s">
        <v>384</v>
      </c>
      <c r="G21" s="334" t="s">
        <v>384</v>
      </c>
      <c r="H21" s="334" t="s">
        <v>384</v>
      </c>
      <c r="I21" s="334" t="s">
        <v>384</v>
      </c>
      <c r="J21" s="334" t="s">
        <v>384</v>
      </c>
      <c r="K21" s="334" t="s">
        <v>384</v>
      </c>
      <c r="L21" s="334" t="s">
        <v>384</v>
      </c>
      <c r="M21" s="334" t="s">
        <v>384</v>
      </c>
      <c r="N21" s="334">
        <v>1</v>
      </c>
      <c r="O21" s="334" t="s">
        <v>384</v>
      </c>
      <c r="P21" s="334" t="s">
        <v>384</v>
      </c>
      <c r="Q21" s="334" t="s">
        <v>384</v>
      </c>
      <c r="R21" s="334" t="s">
        <v>384</v>
      </c>
      <c r="S21" s="334" t="s">
        <v>384</v>
      </c>
      <c r="T21" s="334" t="s">
        <v>384</v>
      </c>
      <c r="U21" s="334" t="s">
        <v>400</v>
      </c>
      <c r="V21" s="334" t="s">
        <v>384</v>
      </c>
      <c r="W21" s="334" t="s">
        <v>384</v>
      </c>
      <c r="X21" s="334" t="s">
        <v>384</v>
      </c>
      <c r="Y21" s="334" t="s">
        <v>384</v>
      </c>
      <c r="Z21" s="334" t="s">
        <v>384</v>
      </c>
      <c r="AA21" s="334" t="s">
        <v>384</v>
      </c>
      <c r="AB21" s="334" t="s">
        <v>384</v>
      </c>
      <c r="AC21" s="334">
        <v>1</v>
      </c>
      <c r="AD21" s="334" t="s">
        <v>384</v>
      </c>
      <c r="AE21" s="334" t="s">
        <v>384</v>
      </c>
      <c r="AF21" s="334" t="s">
        <v>384</v>
      </c>
      <c r="AG21" s="334" t="s">
        <v>384</v>
      </c>
      <c r="AH21" s="334" t="s">
        <v>384</v>
      </c>
      <c r="AI21" s="334" t="s">
        <v>384</v>
      </c>
      <c r="AJ21" s="334" t="s">
        <v>384</v>
      </c>
      <c r="AK21" s="334" t="s">
        <v>384</v>
      </c>
      <c r="AL21" s="334" t="s">
        <v>384</v>
      </c>
      <c r="AM21" s="334" t="s">
        <v>384</v>
      </c>
      <c r="AN21" s="334" t="s">
        <v>384</v>
      </c>
      <c r="AO21" s="334" t="s">
        <v>384</v>
      </c>
      <c r="AP21" s="334" t="s">
        <v>384</v>
      </c>
      <c r="AQ21" s="334" t="s">
        <v>384</v>
      </c>
      <c r="AR21" s="334" t="s">
        <v>384</v>
      </c>
      <c r="AS21" s="334" t="s">
        <v>384</v>
      </c>
      <c r="AT21" s="334" t="s">
        <v>384</v>
      </c>
      <c r="AU21" s="334" t="s">
        <v>384</v>
      </c>
      <c r="AV21" s="334" t="s">
        <v>384</v>
      </c>
      <c r="AW21" s="334" t="s">
        <v>384</v>
      </c>
      <c r="AX21" s="334" t="s">
        <v>384</v>
      </c>
      <c r="AY21" s="334" t="s">
        <v>384</v>
      </c>
      <c r="AZ21" s="334" t="s">
        <v>384</v>
      </c>
      <c r="BA21" s="334" t="s">
        <v>384</v>
      </c>
      <c r="BB21" s="334" t="s">
        <v>384</v>
      </c>
      <c r="BC21" s="334" t="s">
        <v>384</v>
      </c>
      <c r="BD21" s="334" t="s">
        <v>384</v>
      </c>
      <c r="BE21" s="334" t="s">
        <v>384</v>
      </c>
      <c r="BF21" s="334" t="s">
        <v>384</v>
      </c>
      <c r="BG21" s="335" t="s">
        <v>384</v>
      </c>
      <c r="BH21" s="336">
        <f t="shared" si="0"/>
        <v>2</v>
      </c>
      <c r="BI21" s="337">
        <f t="shared" si="1"/>
        <v>2</v>
      </c>
      <c r="BJ21" s="316"/>
      <c r="BK21" s="404"/>
      <c r="BL21" s="426"/>
      <c r="BM21" s="426"/>
      <c r="BN21" s="406"/>
      <c r="BO21" s="316"/>
      <c r="BP21" s="316"/>
      <c r="BQ21" s="316"/>
    </row>
    <row r="22" spans="1:69" ht="33" customHeight="1" x14ac:dyDescent="0.35">
      <c r="A22" s="442" t="s">
        <v>317</v>
      </c>
      <c r="B22" s="443" t="s">
        <v>319</v>
      </c>
      <c r="C22" s="365"/>
      <c r="D22" s="331" t="s">
        <v>329</v>
      </c>
      <c r="E22" s="332" t="s">
        <v>361</v>
      </c>
      <c r="F22" s="333" t="s">
        <v>384</v>
      </c>
      <c r="G22" s="334" t="s">
        <v>384</v>
      </c>
      <c r="H22" s="334" t="s">
        <v>384</v>
      </c>
      <c r="I22" s="334" t="s">
        <v>384</v>
      </c>
      <c r="J22" s="334" t="s">
        <v>384</v>
      </c>
      <c r="K22" s="334" t="s">
        <v>384</v>
      </c>
      <c r="L22" s="334" t="s">
        <v>384</v>
      </c>
      <c r="M22" s="334" t="s">
        <v>384</v>
      </c>
      <c r="N22" s="334" t="s">
        <v>384</v>
      </c>
      <c r="O22" s="334" t="s">
        <v>384</v>
      </c>
      <c r="P22" s="334" t="s">
        <v>384</v>
      </c>
      <c r="Q22" s="334" t="s">
        <v>384</v>
      </c>
      <c r="R22" s="334" t="s">
        <v>384</v>
      </c>
      <c r="S22" s="334" t="s">
        <v>384</v>
      </c>
      <c r="T22" s="334" t="s">
        <v>384</v>
      </c>
      <c r="U22" s="334" t="s">
        <v>384</v>
      </c>
      <c r="V22" s="334" t="s">
        <v>384</v>
      </c>
      <c r="W22" s="334" t="s">
        <v>384</v>
      </c>
      <c r="X22" s="334" t="s">
        <v>384</v>
      </c>
      <c r="Y22" s="334" t="s">
        <v>384</v>
      </c>
      <c r="Z22" s="334" t="s">
        <v>384</v>
      </c>
      <c r="AA22" s="334" t="s">
        <v>384</v>
      </c>
      <c r="AB22" s="334" t="s">
        <v>384</v>
      </c>
      <c r="AC22" s="334" t="s">
        <v>384</v>
      </c>
      <c r="AD22" s="334" t="s">
        <v>384</v>
      </c>
      <c r="AE22" s="334">
        <v>1</v>
      </c>
      <c r="AF22" s="334">
        <v>1</v>
      </c>
      <c r="AG22" s="334" t="s">
        <v>384</v>
      </c>
      <c r="AH22" s="334" t="s">
        <v>384</v>
      </c>
      <c r="AI22" s="334">
        <v>1</v>
      </c>
      <c r="AJ22" s="334" t="s">
        <v>384</v>
      </c>
      <c r="AK22" s="334" t="s">
        <v>384</v>
      </c>
      <c r="AL22" s="334" t="s">
        <v>384</v>
      </c>
      <c r="AM22" s="334" t="s">
        <v>384</v>
      </c>
      <c r="AN22" s="334" t="s">
        <v>384</v>
      </c>
      <c r="AO22" s="334" t="s">
        <v>384</v>
      </c>
      <c r="AP22" s="334" t="s">
        <v>384</v>
      </c>
      <c r="AQ22" s="334" t="s">
        <v>384</v>
      </c>
      <c r="AR22" s="334" t="s">
        <v>384</v>
      </c>
      <c r="AS22" s="334" t="s">
        <v>384</v>
      </c>
      <c r="AT22" s="334" t="s">
        <v>384</v>
      </c>
      <c r="AU22" s="334" t="s">
        <v>384</v>
      </c>
      <c r="AV22" s="334" t="s">
        <v>384</v>
      </c>
      <c r="AW22" s="334" t="s">
        <v>384</v>
      </c>
      <c r="AX22" s="334" t="s">
        <v>384</v>
      </c>
      <c r="AY22" s="334" t="s">
        <v>384</v>
      </c>
      <c r="AZ22" s="334" t="s">
        <v>384</v>
      </c>
      <c r="BA22" s="334" t="s">
        <v>384</v>
      </c>
      <c r="BB22" s="334" t="s">
        <v>384</v>
      </c>
      <c r="BC22" s="334" t="s">
        <v>384</v>
      </c>
      <c r="BD22" s="334" t="s">
        <v>384</v>
      </c>
      <c r="BE22" s="334" t="s">
        <v>384</v>
      </c>
      <c r="BF22" s="334" t="s">
        <v>384</v>
      </c>
      <c r="BG22" s="335" t="s">
        <v>384</v>
      </c>
      <c r="BH22" s="336">
        <f t="shared" si="0"/>
        <v>3</v>
      </c>
      <c r="BI22" s="337">
        <f t="shared" si="1"/>
        <v>3</v>
      </c>
      <c r="BJ22" s="316"/>
      <c r="BK22" s="404"/>
      <c r="BL22" s="786">
        <f>SUM(A21/B21)*100</f>
        <v>91.304347826086953</v>
      </c>
      <c r="BM22" s="786"/>
      <c r="BN22" s="406"/>
      <c r="BO22" s="316"/>
      <c r="BP22" s="316"/>
      <c r="BQ22" s="316"/>
    </row>
    <row r="23" spans="1:69" ht="33" customHeight="1" x14ac:dyDescent="0.4">
      <c r="A23" s="444">
        <f>$BL$22</f>
        <v>91.304347826086953</v>
      </c>
      <c r="B23" s="445">
        <f>100-($BL$22)</f>
        <v>8.6956521739130466</v>
      </c>
      <c r="C23" s="365"/>
      <c r="D23" s="331" t="s">
        <v>329</v>
      </c>
      <c r="E23" s="332" t="s">
        <v>362</v>
      </c>
      <c r="F23" s="333" t="s">
        <v>384</v>
      </c>
      <c r="G23" s="334" t="s">
        <v>384</v>
      </c>
      <c r="H23" s="334" t="s">
        <v>384</v>
      </c>
      <c r="I23" s="334" t="s">
        <v>384</v>
      </c>
      <c r="J23" s="334" t="s">
        <v>384</v>
      </c>
      <c r="K23" s="334" t="s">
        <v>384</v>
      </c>
      <c r="L23" s="334" t="s">
        <v>384</v>
      </c>
      <c r="M23" s="334" t="s">
        <v>384</v>
      </c>
      <c r="N23" s="334" t="s">
        <v>384</v>
      </c>
      <c r="O23" s="334" t="s">
        <v>384</v>
      </c>
      <c r="P23" s="334" t="s">
        <v>384</v>
      </c>
      <c r="Q23" s="334" t="s">
        <v>384</v>
      </c>
      <c r="R23" s="334" t="s">
        <v>384</v>
      </c>
      <c r="S23" s="334" t="s">
        <v>384</v>
      </c>
      <c r="T23" s="334" t="s">
        <v>384</v>
      </c>
      <c r="U23" s="334" t="s">
        <v>384</v>
      </c>
      <c r="V23" s="334" t="s">
        <v>384</v>
      </c>
      <c r="W23" s="334" t="s">
        <v>384</v>
      </c>
      <c r="X23" s="334" t="s">
        <v>384</v>
      </c>
      <c r="Y23" s="334" t="s">
        <v>384</v>
      </c>
      <c r="Z23" s="334" t="s">
        <v>384</v>
      </c>
      <c r="AA23" s="334" t="s">
        <v>384</v>
      </c>
      <c r="AB23" s="334" t="s">
        <v>384</v>
      </c>
      <c r="AC23" s="334" t="s">
        <v>384</v>
      </c>
      <c r="AD23" s="334" t="s">
        <v>384</v>
      </c>
      <c r="AE23" s="334" t="s">
        <v>384</v>
      </c>
      <c r="AF23" s="334" t="s">
        <v>384</v>
      </c>
      <c r="AG23" s="334" t="s">
        <v>384</v>
      </c>
      <c r="AH23" s="334" t="s">
        <v>384</v>
      </c>
      <c r="AI23" s="334" t="s">
        <v>384</v>
      </c>
      <c r="AJ23" s="334" t="s">
        <v>384</v>
      </c>
      <c r="AK23" s="334" t="s">
        <v>384</v>
      </c>
      <c r="AL23" s="334" t="s">
        <v>384</v>
      </c>
      <c r="AM23" s="334" t="s">
        <v>384</v>
      </c>
      <c r="AN23" s="334" t="s">
        <v>384</v>
      </c>
      <c r="AO23" s="334" t="s">
        <v>384</v>
      </c>
      <c r="AP23" s="334" t="s">
        <v>384</v>
      </c>
      <c r="AQ23" s="334" t="s">
        <v>384</v>
      </c>
      <c r="AR23" s="334" t="s">
        <v>384</v>
      </c>
      <c r="AS23" s="334" t="s">
        <v>384</v>
      </c>
      <c r="AT23" s="334" t="s">
        <v>384</v>
      </c>
      <c r="AU23" s="334" t="s">
        <v>384</v>
      </c>
      <c r="AV23" s="334" t="s">
        <v>384</v>
      </c>
      <c r="AW23" s="334" t="s">
        <v>384</v>
      </c>
      <c r="AX23" s="334" t="s">
        <v>384</v>
      </c>
      <c r="AY23" s="334" t="s">
        <v>384</v>
      </c>
      <c r="AZ23" s="334" t="s">
        <v>384</v>
      </c>
      <c r="BA23" s="334" t="s">
        <v>384</v>
      </c>
      <c r="BB23" s="334" t="s">
        <v>384</v>
      </c>
      <c r="BC23" s="334" t="s">
        <v>384</v>
      </c>
      <c r="BD23" s="334" t="s">
        <v>384</v>
      </c>
      <c r="BE23" s="334" t="s">
        <v>384</v>
      </c>
      <c r="BF23" s="334" t="s">
        <v>384</v>
      </c>
      <c r="BG23" s="335" t="s">
        <v>384</v>
      </c>
      <c r="BH23" s="336">
        <f t="shared" si="0"/>
        <v>0</v>
      </c>
      <c r="BI23" s="337">
        <f t="shared" si="1"/>
        <v>0</v>
      </c>
      <c r="BJ23" s="316"/>
      <c r="BK23" s="481"/>
      <c r="BL23" s="786"/>
      <c r="BM23" s="786"/>
      <c r="BN23" s="403"/>
      <c r="BO23" s="316"/>
      <c r="BP23" s="316"/>
      <c r="BQ23" s="316"/>
    </row>
    <row r="24" spans="1:69" ht="33" customHeight="1" x14ac:dyDescent="0.35">
      <c r="A24" s="444"/>
      <c r="B24" s="445"/>
      <c r="C24" s="365"/>
      <c r="D24" s="331" t="s">
        <v>329</v>
      </c>
      <c r="E24" s="332" t="s">
        <v>363</v>
      </c>
      <c r="F24" s="333" t="s">
        <v>384</v>
      </c>
      <c r="G24" s="334" t="s">
        <v>384</v>
      </c>
      <c r="H24" s="334" t="s">
        <v>384</v>
      </c>
      <c r="I24" s="334">
        <v>1</v>
      </c>
      <c r="J24" s="334">
        <v>1</v>
      </c>
      <c r="K24" s="334" t="s">
        <v>384</v>
      </c>
      <c r="L24" s="334">
        <v>1</v>
      </c>
      <c r="M24" s="334" t="s">
        <v>384</v>
      </c>
      <c r="N24" s="334">
        <v>1</v>
      </c>
      <c r="O24" s="334" t="s">
        <v>384</v>
      </c>
      <c r="P24" s="334">
        <v>1</v>
      </c>
      <c r="Q24" s="334">
        <v>1</v>
      </c>
      <c r="R24" s="334" t="s">
        <v>384</v>
      </c>
      <c r="S24" s="334" t="s">
        <v>384</v>
      </c>
      <c r="T24" s="334" t="s">
        <v>384</v>
      </c>
      <c r="U24" s="334">
        <v>1</v>
      </c>
      <c r="V24" s="334" t="s">
        <v>384</v>
      </c>
      <c r="W24" s="334">
        <v>1</v>
      </c>
      <c r="X24" s="334">
        <v>1</v>
      </c>
      <c r="Y24" s="334" t="s">
        <v>384</v>
      </c>
      <c r="Z24" s="334" t="s">
        <v>384</v>
      </c>
      <c r="AA24" s="334" t="s">
        <v>384</v>
      </c>
      <c r="AB24" s="334" t="s">
        <v>384</v>
      </c>
      <c r="AC24" s="334">
        <v>1</v>
      </c>
      <c r="AD24" s="334" t="s">
        <v>384</v>
      </c>
      <c r="AE24" s="334">
        <v>1</v>
      </c>
      <c r="AF24" s="334">
        <v>1</v>
      </c>
      <c r="AG24" s="334" t="s">
        <v>384</v>
      </c>
      <c r="AH24" s="334" t="s">
        <v>384</v>
      </c>
      <c r="AI24" s="334">
        <v>1</v>
      </c>
      <c r="AJ24" s="334" t="s">
        <v>384</v>
      </c>
      <c r="AK24" s="334" t="s">
        <v>384</v>
      </c>
      <c r="AL24" s="334">
        <v>1</v>
      </c>
      <c r="AM24" s="334" t="s">
        <v>384</v>
      </c>
      <c r="AN24" s="334">
        <v>1</v>
      </c>
      <c r="AO24" s="334" t="s">
        <v>384</v>
      </c>
      <c r="AP24" s="334" t="s">
        <v>384</v>
      </c>
      <c r="AQ24" s="334">
        <v>1</v>
      </c>
      <c r="AR24" s="334" t="s">
        <v>384</v>
      </c>
      <c r="AS24" s="334" t="s">
        <v>384</v>
      </c>
      <c r="AT24" s="334" t="s">
        <v>384</v>
      </c>
      <c r="AU24" s="334" t="s">
        <v>384</v>
      </c>
      <c r="AV24" s="334">
        <v>1</v>
      </c>
      <c r="AW24" s="334" t="s">
        <v>384</v>
      </c>
      <c r="AX24" s="334" t="s">
        <v>384</v>
      </c>
      <c r="AY24" s="334" t="s">
        <v>384</v>
      </c>
      <c r="AZ24" s="334" t="s">
        <v>384</v>
      </c>
      <c r="BA24" s="334" t="s">
        <v>384</v>
      </c>
      <c r="BB24" s="334">
        <v>1</v>
      </c>
      <c r="BC24" s="334" t="s">
        <v>384</v>
      </c>
      <c r="BD24" s="334">
        <v>1</v>
      </c>
      <c r="BE24" s="334" t="s">
        <v>384</v>
      </c>
      <c r="BF24" s="334">
        <v>1</v>
      </c>
      <c r="BG24" s="335">
        <v>1</v>
      </c>
      <c r="BH24" s="336">
        <f t="shared" si="0"/>
        <v>21</v>
      </c>
      <c r="BI24" s="337">
        <f t="shared" si="1"/>
        <v>21</v>
      </c>
      <c r="BJ24" s="316"/>
      <c r="BK24" s="356"/>
      <c r="BL24" s="359" t="s">
        <v>317</v>
      </c>
      <c r="BM24" s="482">
        <f>$BL22</f>
        <v>91.304347826086953</v>
      </c>
      <c r="BN24" s="358"/>
      <c r="BO24" s="316"/>
      <c r="BP24" s="316"/>
      <c r="BQ24" s="316"/>
    </row>
    <row r="25" spans="1:69" ht="33" customHeight="1" x14ac:dyDescent="0.35">
      <c r="A25" s="444"/>
      <c r="B25" s="445"/>
      <c r="C25" s="365"/>
      <c r="D25" s="331" t="s">
        <v>329</v>
      </c>
      <c r="E25" s="332" t="s">
        <v>364</v>
      </c>
      <c r="F25" s="333" t="s">
        <v>384</v>
      </c>
      <c r="G25" s="334" t="s">
        <v>384</v>
      </c>
      <c r="H25" s="334">
        <v>1</v>
      </c>
      <c r="I25" s="334">
        <v>1</v>
      </c>
      <c r="J25" s="334">
        <v>1</v>
      </c>
      <c r="K25" s="334" t="s">
        <v>384</v>
      </c>
      <c r="L25" s="334">
        <v>1</v>
      </c>
      <c r="M25" s="334" t="s">
        <v>384</v>
      </c>
      <c r="N25" s="334">
        <v>1</v>
      </c>
      <c r="O25" s="334" t="s">
        <v>384</v>
      </c>
      <c r="P25" s="334">
        <v>1</v>
      </c>
      <c r="Q25" s="334">
        <v>1</v>
      </c>
      <c r="R25" s="334" t="s">
        <v>384</v>
      </c>
      <c r="S25" s="334" t="s">
        <v>384</v>
      </c>
      <c r="T25" s="334" t="s">
        <v>384</v>
      </c>
      <c r="U25" s="334">
        <v>1</v>
      </c>
      <c r="V25" s="334" t="s">
        <v>384</v>
      </c>
      <c r="W25" s="334">
        <v>1</v>
      </c>
      <c r="X25" s="334">
        <v>1</v>
      </c>
      <c r="Y25" s="334" t="s">
        <v>384</v>
      </c>
      <c r="Z25" s="334" t="s">
        <v>384</v>
      </c>
      <c r="AA25" s="334" t="s">
        <v>384</v>
      </c>
      <c r="AB25" s="334" t="s">
        <v>384</v>
      </c>
      <c r="AC25" s="334">
        <v>1</v>
      </c>
      <c r="AD25" s="334" t="s">
        <v>384</v>
      </c>
      <c r="AE25" s="334">
        <v>1</v>
      </c>
      <c r="AF25" s="334">
        <v>1</v>
      </c>
      <c r="AG25" s="334" t="s">
        <v>384</v>
      </c>
      <c r="AH25" s="334" t="s">
        <v>384</v>
      </c>
      <c r="AI25" s="334">
        <v>1</v>
      </c>
      <c r="AJ25" s="334" t="s">
        <v>384</v>
      </c>
      <c r="AK25" s="334" t="s">
        <v>384</v>
      </c>
      <c r="AL25" s="334">
        <v>1</v>
      </c>
      <c r="AM25" s="334" t="s">
        <v>384</v>
      </c>
      <c r="AN25" s="334">
        <v>1</v>
      </c>
      <c r="AO25" s="334" t="s">
        <v>384</v>
      </c>
      <c r="AP25" s="334" t="s">
        <v>384</v>
      </c>
      <c r="AQ25" s="334">
        <v>1</v>
      </c>
      <c r="AR25" s="334" t="s">
        <v>384</v>
      </c>
      <c r="AS25" s="334" t="s">
        <v>384</v>
      </c>
      <c r="AT25" s="334" t="s">
        <v>384</v>
      </c>
      <c r="AU25" s="334" t="s">
        <v>384</v>
      </c>
      <c r="AV25" s="334">
        <v>1</v>
      </c>
      <c r="AW25" s="334" t="s">
        <v>384</v>
      </c>
      <c r="AX25" s="334" t="s">
        <v>384</v>
      </c>
      <c r="AY25" s="334" t="s">
        <v>384</v>
      </c>
      <c r="AZ25" s="334" t="s">
        <v>384</v>
      </c>
      <c r="BA25" s="334" t="s">
        <v>384</v>
      </c>
      <c r="BB25" s="334">
        <v>1</v>
      </c>
      <c r="BC25" s="334" t="s">
        <v>384</v>
      </c>
      <c r="BD25" s="334">
        <v>1</v>
      </c>
      <c r="BE25" s="334" t="s">
        <v>384</v>
      </c>
      <c r="BF25" s="334">
        <v>1</v>
      </c>
      <c r="BG25" s="335">
        <v>1</v>
      </c>
      <c r="BH25" s="336">
        <f t="shared" si="0"/>
        <v>22</v>
      </c>
      <c r="BI25" s="337">
        <f t="shared" si="1"/>
        <v>22</v>
      </c>
      <c r="BJ25" s="316"/>
      <c r="BK25" s="356"/>
      <c r="BL25" s="357" t="s">
        <v>319</v>
      </c>
      <c r="BM25" s="363">
        <f>100-($BL22)</f>
        <v>8.6956521739130466</v>
      </c>
      <c r="BN25" s="358"/>
      <c r="BO25" s="365"/>
      <c r="BP25" s="316"/>
      <c r="BQ25" s="316"/>
    </row>
    <row r="26" spans="1:69" ht="33" customHeight="1" x14ac:dyDescent="0.35">
      <c r="A26" s="442" t="s">
        <v>317</v>
      </c>
      <c r="B26" s="443" t="s">
        <v>319</v>
      </c>
      <c r="C26" s="365"/>
      <c r="D26" s="331" t="s">
        <v>329</v>
      </c>
      <c r="E26" s="332" t="s">
        <v>367</v>
      </c>
      <c r="F26" s="333" t="s">
        <v>384</v>
      </c>
      <c r="G26" s="334" t="s">
        <v>384</v>
      </c>
      <c r="H26" s="334" t="s">
        <v>384</v>
      </c>
      <c r="I26" s="334" t="s">
        <v>384</v>
      </c>
      <c r="J26" s="334" t="s">
        <v>384</v>
      </c>
      <c r="K26" s="334" t="s">
        <v>384</v>
      </c>
      <c r="L26" s="334" t="s">
        <v>384</v>
      </c>
      <c r="M26" s="334" t="s">
        <v>384</v>
      </c>
      <c r="N26" s="334" t="s">
        <v>384</v>
      </c>
      <c r="O26" s="334" t="s">
        <v>384</v>
      </c>
      <c r="P26" s="334">
        <v>1</v>
      </c>
      <c r="Q26" s="334" t="s">
        <v>384</v>
      </c>
      <c r="R26" s="334" t="s">
        <v>384</v>
      </c>
      <c r="S26" s="334" t="s">
        <v>384</v>
      </c>
      <c r="T26" s="334" t="s">
        <v>384</v>
      </c>
      <c r="U26" s="334">
        <v>1</v>
      </c>
      <c r="V26" s="334" t="s">
        <v>384</v>
      </c>
      <c r="W26" s="334">
        <v>1</v>
      </c>
      <c r="X26" s="334">
        <v>1</v>
      </c>
      <c r="Y26" s="334" t="s">
        <v>384</v>
      </c>
      <c r="Z26" s="334" t="s">
        <v>384</v>
      </c>
      <c r="AA26" s="334" t="s">
        <v>384</v>
      </c>
      <c r="AB26" s="334" t="s">
        <v>384</v>
      </c>
      <c r="AC26" s="334" t="s">
        <v>384</v>
      </c>
      <c r="AD26" s="334" t="s">
        <v>384</v>
      </c>
      <c r="AE26" s="334" t="s">
        <v>384</v>
      </c>
      <c r="AF26" s="334" t="s">
        <v>384</v>
      </c>
      <c r="AG26" s="334" t="s">
        <v>384</v>
      </c>
      <c r="AH26" s="334" t="s">
        <v>384</v>
      </c>
      <c r="AI26" s="334" t="s">
        <v>384</v>
      </c>
      <c r="AJ26" s="334" t="s">
        <v>384</v>
      </c>
      <c r="AK26" s="334" t="s">
        <v>384</v>
      </c>
      <c r="AL26" s="334" t="s">
        <v>384</v>
      </c>
      <c r="AM26" s="334" t="s">
        <v>384</v>
      </c>
      <c r="AN26" s="334" t="s">
        <v>384</v>
      </c>
      <c r="AO26" s="334" t="s">
        <v>384</v>
      </c>
      <c r="AP26" s="334" t="s">
        <v>384</v>
      </c>
      <c r="AQ26" s="334" t="s">
        <v>384</v>
      </c>
      <c r="AR26" s="334" t="s">
        <v>384</v>
      </c>
      <c r="AS26" s="334" t="s">
        <v>384</v>
      </c>
      <c r="AT26" s="334" t="s">
        <v>384</v>
      </c>
      <c r="AU26" s="334" t="s">
        <v>384</v>
      </c>
      <c r="AV26" s="334" t="s">
        <v>384</v>
      </c>
      <c r="AW26" s="334" t="s">
        <v>384</v>
      </c>
      <c r="AX26" s="334" t="s">
        <v>384</v>
      </c>
      <c r="AY26" s="334" t="s">
        <v>384</v>
      </c>
      <c r="AZ26" s="334" t="s">
        <v>384</v>
      </c>
      <c r="BA26" s="334" t="s">
        <v>384</v>
      </c>
      <c r="BB26" s="334" t="s">
        <v>384</v>
      </c>
      <c r="BC26" s="334" t="s">
        <v>384</v>
      </c>
      <c r="BD26" s="334" t="s">
        <v>384</v>
      </c>
      <c r="BE26" s="334" t="s">
        <v>384</v>
      </c>
      <c r="BF26" s="334" t="s">
        <v>384</v>
      </c>
      <c r="BG26" s="335" t="s">
        <v>384</v>
      </c>
      <c r="BH26" s="336">
        <f t="shared" si="0"/>
        <v>4</v>
      </c>
      <c r="BI26" s="337">
        <f t="shared" si="1"/>
        <v>4</v>
      </c>
      <c r="BJ26" s="316"/>
      <c r="BK26" s="356"/>
      <c r="BL26" s="483"/>
      <c r="BM26" s="483"/>
      <c r="BN26" s="484"/>
      <c r="BO26" s="365"/>
      <c r="BP26" s="316"/>
      <c r="BQ26" s="316"/>
    </row>
    <row r="27" spans="1:69" ht="33" customHeight="1" x14ac:dyDescent="0.35">
      <c r="A27" s="444" t="e">
        <f>#REF!</f>
        <v>#REF!</v>
      </c>
      <c r="B27" s="445" t="e">
        <f>100-(#REF!)</f>
        <v>#REF!</v>
      </c>
      <c r="C27" s="365"/>
      <c r="D27" s="331" t="s">
        <v>329</v>
      </c>
      <c r="E27" s="332" t="s">
        <v>369</v>
      </c>
      <c r="F27" s="333" t="s">
        <v>384</v>
      </c>
      <c r="G27" s="334" t="s">
        <v>384</v>
      </c>
      <c r="H27" s="334" t="s">
        <v>384</v>
      </c>
      <c r="I27" s="334" t="s">
        <v>384</v>
      </c>
      <c r="J27" s="334" t="s">
        <v>384</v>
      </c>
      <c r="K27" s="334" t="s">
        <v>384</v>
      </c>
      <c r="L27" s="334" t="s">
        <v>384</v>
      </c>
      <c r="M27" s="334" t="s">
        <v>384</v>
      </c>
      <c r="N27" s="334" t="s">
        <v>384</v>
      </c>
      <c r="O27" s="334" t="s">
        <v>384</v>
      </c>
      <c r="P27" s="334" t="s">
        <v>384</v>
      </c>
      <c r="Q27" s="334" t="s">
        <v>384</v>
      </c>
      <c r="R27" s="334" t="s">
        <v>384</v>
      </c>
      <c r="S27" s="334" t="s">
        <v>384</v>
      </c>
      <c r="T27" s="334" t="s">
        <v>384</v>
      </c>
      <c r="U27" s="334" t="s">
        <v>384</v>
      </c>
      <c r="V27" s="334" t="s">
        <v>384</v>
      </c>
      <c r="W27" s="334" t="s">
        <v>384</v>
      </c>
      <c r="X27" s="334" t="s">
        <v>384</v>
      </c>
      <c r="Y27" s="334" t="s">
        <v>384</v>
      </c>
      <c r="Z27" s="334" t="s">
        <v>384</v>
      </c>
      <c r="AA27" s="334" t="s">
        <v>384</v>
      </c>
      <c r="AB27" s="334" t="s">
        <v>384</v>
      </c>
      <c r="AC27" s="334" t="s">
        <v>384</v>
      </c>
      <c r="AD27" s="334" t="s">
        <v>384</v>
      </c>
      <c r="AE27" s="334" t="s">
        <v>384</v>
      </c>
      <c r="AF27" s="334" t="s">
        <v>384</v>
      </c>
      <c r="AG27" s="334" t="s">
        <v>384</v>
      </c>
      <c r="AH27" s="334" t="s">
        <v>384</v>
      </c>
      <c r="AI27" s="334" t="s">
        <v>384</v>
      </c>
      <c r="AJ27" s="334" t="s">
        <v>384</v>
      </c>
      <c r="AK27" s="334" t="s">
        <v>384</v>
      </c>
      <c r="AL27" s="334" t="s">
        <v>384</v>
      </c>
      <c r="AM27" s="334" t="s">
        <v>384</v>
      </c>
      <c r="AN27" s="334" t="s">
        <v>384</v>
      </c>
      <c r="AO27" s="334" t="s">
        <v>384</v>
      </c>
      <c r="AP27" s="334" t="s">
        <v>384</v>
      </c>
      <c r="AQ27" s="334" t="s">
        <v>384</v>
      </c>
      <c r="AR27" s="334" t="s">
        <v>384</v>
      </c>
      <c r="AS27" s="334" t="s">
        <v>384</v>
      </c>
      <c r="AT27" s="334" t="s">
        <v>384</v>
      </c>
      <c r="AU27" s="334" t="s">
        <v>384</v>
      </c>
      <c r="AV27" s="334" t="s">
        <v>384</v>
      </c>
      <c r="AW27" s="334" t="s">
        <v>384</v>
      </c>
      <c r="AX27" s="334" t="s">
        <v>384</v>
      </c>
      <c r="AY27" s="334" t="s">
        <v>384</v>
      </c>
      <c r="AZ27" s="334" t="s">
        <v>384</v>
      </c>
      <c r="BA27" s="334" t="s">
        <v>384</v>
      </c>
      <c r="BB27" s="334" t="s">
        <v>384</v>
      </c>
      <c r="BC27" s="334" t="s">
        <v>384</v>
      </c>
      <c r="BD27" s="334" t="s">
        <v>384</v>
      </c>
      <c r="BE27" s="334" t="s">
        <v>384</v>
      </c>
      <c r="BF27" s="334" t="s">
        <v>384</v>
      </c>
      <c r="BG27" s="335" t="s">
        <v>384</v>
      </c>
      <c r="BH27" s="336">
        <f t="shared" si="0"/>
        <v>0</v>
      </c>
      <c r="BI27" s="337">
        <f t="shared" si="1"/>
        <v>0</v>
      </c>
      <c r="BJ27" s="316"/>
      <c r="BK27" s="413"/>
      <c r="BL27" s="360"/>
      <c r="BM27" s="360"/>
      <c r="BN27" s="362"/>
      <c r="BO27" s="365"/>
    </row>
    <row r="28" spans="1:69" ht="33" customHeight="1" x14ac:dyDescent="0.4">
      <c r="A28" s="365"/>
      <c r="B28" s="397"/>
      <c r="C28" s="365"/>
      <c r="D28" s="331" t="s">
        <v>329</v>
      </c>
      <c r="E28" s="332" t="s">
        <v>370</v>
      </c>
      <c r="F28" s="333" t="s">
        <v>384</v>
      </c>
      <c r="G28" s="334" t="s">
        <v>384</v>
      </c>
      <c r="H28" s="334" t="s">
        <v>384</v>
      </c>
      <c r="I28" s="334" t="s">
        <v>384</v>
      </c>
      <c r="J28" s="334" t="s">
        <v>384</v>
      </c>
      <c r="K28" s="334" t="s">
        <v>384</v>
      </c>
      <c r="L28" s="334" t="s">
        <v>384</v>
      </c>
      <c r="M28" s="334" t="s">
        <v>384</v>
      </c>
      <c r="N28" s="334" t="s">
        <v>384</v>
      </c>
      <c r="O28" s="334" t="s">
        <v>384</v>
      </c>
      <c r="P28" s="334" t="s">
        <v>384</v>
      </c>
      <c r="Q28" s="334" t="s">
        <v>384</v>
      </c>
      <c r="R28" s="334" t="s">
        <v>384</v>
      </c>
      <c r="S28" s="334" t="s">
        <v>384</v>
      </c>
      <c r="T28" s="334" t="s">
        <v>384</v>
      </c>
      <c r="U28" s="334" t="s">
        <v>384</v>
      </c>
      <c r="V28" s="334" t="s">
        <v>384</v>
      </c>
      <c r="W28" s="334" t="s">
        <v>384</v>
      </c>
      <c r="X28" s="334" t="s">
        <v>384</v>
      </c>
      <c r="Y28" s="334" t="s">
        <v>384</v>
      </c>
      <c r="Z28" s="334" t="s">
        <v>384</v>
      </c>
      <c r="AA28" s="334" t="s">
        <v>384</v>
      </c>
      <c r="AB28" s="334" t="s">
        <v>384</v>
      </c>
      <c r="AC28" s="334" t="s">
        <v>384</v>
      </c>
      <c r="AD28" s="334" t="s">
        <v>384</v>
      </c>
      <c r="AE28" s="334" t="s">
        <v>384</v>
      </c>
      <c r="AF28" s="334" t="s">
        <v>384</v>
      </c>
      <c r="AG28" s="334" t="s">
        <v>384</v>
      </c>
      <c r="AH28" s="334" t="s">
        <v>384</v>
      </c>
      <c r="AI28" s="334" t="s">
        <v>384</v>
      </c>
      <c r="AJ28" s="334" t="s">
        <v>384</v>
      </c>
      <c r="AK28" s="334" t="s">
        <v>384</v>
      </c>
      <c r="AL28" s="334" t="s">
        <v>384</v>
      </c>
      <c r="AM28" s="334" t="s">
        <v>384</v>
      </c>
      <c r="AN28" s="334" t="s">
        <v>384</v>
      </c>
      <c r="AO28" s="334" t="s">
        <v>384</v>
      </c>
      <c r="AP28" s="334" t="s">
        <v>384</v>
      </c>
      <c r="AQ28" s="334" t="s">
        <v>384</v>
      </c>
      <c r="AR28" s="334" t="s">
        <v>384</v>
      </c>
      <c r="AS28" s="334" t="s">
        <v>384</v>
      </c>
      <c r="AT28" s="334" t="s">
        <v>384</v>
      </c>
      <c r="AU28" s="334" t="s">
        <v>384</v>
      </c>
      <c r="AV28" s="334" t="s">
        <v>384</v>
      </c>
      <c r="AW28" s="334" t="s">
        <v>384</v>
      </c>
      <c r="AX28" s="334" t="s">
        <v>384</v>
      </c>
      <c r="AY28" s="334" t="s">
        <v>384</v>
      </c>
      <c r="AZ28" s="334" t="s">
        <v>384</v>
      </c>
      <c r="BA28" s="334" t="s">
        <v>384</v>
      </c>
      <c r="BB28" s="334">
        <v>1</v>
      </c>
      <c r="BC28" s="334" t="s">
        <v>384</v>
      </c>
      <c r="BD28" s="334" t="s">
        <v>384</v>
      </c>
      <c r="BE28" s="334" t="s">
        <v>384</v>
      </c>
      <c r="BF28" s="334" t="s">
        <v>384</v>
      </c>
      <c r="BG28" s="335" t="s">
        <v>384</v>
      </c>
      <c r="BH28" s="336">
        <f t="shared" si="0"/>
        <v>1</v>
      </c>
      <c r="BI28" s="337">
        <f t="shared" si="1"/>
        <v>1</v>
      </c>
      <c r="BJ28" s="316"/>
      <c r="BK28" s="350" t="s">
        <v>441</v>
      </c>
      <c r="BL28" s="342" t="s">
        <v>318</v>
      </c>
      <c r="BM28" s="349" t="s">
        <v>320</v>
      </c>
      <c r="BN28" s="343" t="s">
        <v>629</v>
      </c>
      <c r="BO28" s="365"/>
      <c r="BP28" s="316"/>
      <c r="BQ28" s="316"/>
    </row>
    <row r="29" spans="1:69" ht="33" customHeight="1" x14ac:dyDescent="0.35">
      <c r="A29" s="312"/>
      <c r="B29" s="312"/>
      <c r="C29" s="312"/>
      <c r="D29" s="331" t="s">
        <v>329</v>
      </c>
      <c r="E29" s="332" t="s">
        <v>756</v>
      </c>
      <c r="F29" s="333" t="s">
        <v>384</v>
      </c>
      <c r="G29" s="334" t="s">
        <v>384</v>
      </c>
      <c r="H29" s="334">
        <v>1</v>
      </c>
      <c r="I29" s="334">
        <v>1</v>
      </c>
      <c r="J29" s="334">
        <v>1</v>
      </c>
      <c r="K29" s="334" t="s">
        <v>384</v>
      </c>
      <c r="L29" s="334">
        <v>1</v>
      </c>
      <c r="M29" s="334" t="s">
        <v>384</v>
      </c>
      <c r="N29" s="334" t="s">
        <v>384</v>
      </c>
      <c r="O29" s="334" t="s">
        <v>384</v>
      </c>
      <c r="P29" s="334" t="s">
        <v>384</v>
      </c>
      <c r="Q29" s="334" t="s">
        <v>384</v>
      </c>
      <c r="R29" s="334" t="s">
        <v>384</v>
      </c>
      <c r="S29" s="334" t="s">
        <v>384</v>
      </c>
      <c r="T29" s="334" t="s">
        <v>384</v>
      </c>
      <c r="U29" s="334" t="s">
        <v>384</v>
      </c>
      <c r="V29" s="334" t="s">
        <v>384</v>
      </c>
      <c r="W29" s="334" t="s">
        <v>384</v>
      </c>
      <c r="X29" s="334" t="s">
        <v>384</v>
      </c>
      <c r="Y29" s="334" t="s">
        <v>384</v>
      </c>
      <c r="Z29" s="334" t="s">
        <v>384</v>
      </c>
      <c r="AA29" s="334" t="s">
        <v>384</v>
      </c>
      <c r="AB29" s="334" t="s">
        <v>384</v>
      </c>
      <c r="AC29" s="334" t="s">
        <v>384</v>
      </c>
      <c r="AD29" s="334" t="s">
        <v>384</v>
      </c>
      <c r="AE29" s="334" t="s">
        <v>384</v>
      </c>
      <c r="AF29" s="334" t="s">
        <v>384</v>
      </c>
      <c r="AG29" s="334" t="s">
        <v>384</v>
      </c>
      <c r="AH29" s="334" t="s">
        <v>384</v>
      </c>
      <c r="AI29" s="334" t="s">
        <v>384</v>
      </c>
      <c r="AJ29" s="334" t="s">
        <v>384</v>
      </c>
      <c r="AK29" s="334" t="s">
        <v>384</v>
      </c>
      <c r="AL29" s="334" t="s">
        <v>384</v>
      </c>
      <c r="AM29" s="334" t="s">
        <v>384</v>
      </c>
      <c r="AN29" s="334" t="s">
        <v>384</v>
      </c>
      <c r="AO29" s="334" t="s">
        <v>384</v>
      </c>
      <c r="AP29" s="334" t="s">
        <v>384</v>
      </c>
      <c r="AQ29" s="334" t="s">
        <v>384</v>
      </c>
      <c r="AR29" s="334" t="s">
        <v>384</v>
      </c>
      <c r="AS29" s="334" t="s">
        <v>384</v>
      </c>
      <c r="AT29" s="334" t="s">
        <v>384</v>
      </c>
      <c r="AU29" s="334" t="s">
        <v>384</v>
      </c>
      <c r="AV29" s="334" t="s">
        <v>384</v>
      </c>
      <c r="AW29" s="334" t="s">
        <v>384</v>
      </c>
      <c r="AX29" s="334" t="s">
        <v>384</v>
      </c>
      <c r="AY29" s="334" t="s">
        <v>384</v>
      </c>
      <c r="AZ29" s="334" t="s">
        <v>384</v>
      </c>
      <c r="BA29" s="334" t="s">
        <v>384</v>
      </c>
      <c r="BB29" s="334" t="s">
        <v>384</v>
      </c>
      <c r="BC29" s="334" t="s">
        <v>384</v>
      </c>
      <c r="BD29" s="334">
        <v>1</v>
      </c>
      <c r="BE29" s="334" t="s">
        <v>384</v>
      </c>
      <c r="BF29" s="334">
        <v>1</v>
      </c>
      <c r="BG29" s="335">
        <v>1</v>
      </c>
      <c r="BH29" s="336">
        <f t="shared" si="0"/>
        <v>7</v>
      </c>
      <c r="BI29" s="337">
        <f t="shared" si="1"/>
        <v>7</v>
      </c>
      <c r="BJ29" s="316"/>
      <c r="BK29" s="485"/>
      <c r="BL29" s="342">
        <f>BL10</f>
        <v>97.083333333333329</v>
      </c>
      <c r="BM29" s="349">
        <f>BL16</f>
        <v>100</v>
      </c>
      <c r="BN29" s="343">
        <f>BL22</f>
        <v>91.304347826086953</v>
      </c>
      <c r="BO29" s="365"/>
      <c r="BP29" s="316"/>
      <c r="BQ29" s="316"/>
    </row>
    <row r="30" spans="1:69" ht="33" customHeight="1" x14ac:dyDescent="0.35">
      <c r="A30" s="312"/>
      <c r="B30" s="312"/>
      <c r="C30" s="312"/>
      <c r="D30" s="331" t="s">
        <v>329</v>
      </c>
      <c r="E30" s="332" t="s">
        <v>373</v>
      </c>
      <c r="F30" s="333" t="s">
        <v>384</v>
      </c>
      <c r="G30" s="334" t="s">
        <v>384</v>
      </c>
      <c r="H30" s="334" t="s">
        <v>384</v>
      </c>
      <c r="I30" s="334">
        <v>1</v>
      </c>
      <c r="J30" s="334">
        <v>1</v>
      </c>
      <c r="K30" s="334" t="s">
        <v>384</v>
      </c>
      <c r="L30" s="334">
        <v>1</v>
      </c>
      <c r="M30" s="334" t="s">
        <v>384</v>
      </c>
      <c r="N30" s="334">
        <v>1</v>
      </c>
      <c r="O30" s="334" t="s">
        <v>384</v>
      </c>
      <c r="P30" s="334">
        <v>1</v>
      </c>
      <c r="Q30" s="334">
        <v>1</v>
      </c>
      <c r="R30" s="334" t="s">
        <v>384</v>
      </c>
      <c r="S30" s="334" t="s">
        <v>384</v>
      </c>
      <c r="T30" s="334" t="s">
        <v>384</v>
      </c>
      <c r="U30" s="334">
        <v>0</v>
      </c>
      <c r="V30" s="334" t="s">
        <v>384</v>
      </c>
      <c r="W30" s="334">
        <v>1</v>
      </c>
      <c r="X30" s="334">
        <v>1</v>
      </c>
      <c r="Y30" s="334" t="s">
        <v>384</v>
      </c>
      <c r="Z30" s="334" t="s">
        <v>384</v>
      </c>
      <c r="AA30" s="334" t="s">
        <v>384</v>
      </c>
      <c r="AB30" s="334" t="s">
        <v>384</v>
      </c>
      <c r="AC30" s="334" t="s">
        <v>384</v>
      </c>
      <c r="AD30" s="334" t="s">
        <v>384</v>
      </c>
      <c r="AE30" s="334" t="s">
        <v>384</v>
      </c>
      <c r="AF30" s="334" t="s">
        <v>384</v>
      </c>
      <c r="AG30" s="334" t="s">
        <v>384</v>
      </c>
      <c r="AH30" s="334" t="s">
        <v>384</v>
      </c>
      <c r="AI30" s="334" t="s">
        <v>384</v>
      </c>
      <c r="AJ30" s="334" t="s">
        <v>384</v>
      </c>
      <c r="AK30" s="334" t="s">
        <v>384</v>
      </c>
      <c r="AL30" s="334" t="s">
        <v>384</v>
      </c>
      <c r="AM30" s="334" t="s">
        <v>384</v>
      </c>
      <c r="AN30" s="334" t="s">
        <v>384</v>
      </c>
      <c r="AO30" s="334" t="s">
        <v>384</v>
      </c>
      <c r="AP30" s="334" t="s">
        <v>384</v>
      </c>
      <c r="AQ30" s="334" t="s">
        <v>384</v>
      </c>
      <c r="AR30" s="334" t="s">
        <v>384</v>
      </c>
      <c r="AS30" s="334" t="s">
        <v>384</v>
      </c>
      <c r="AT30" s="334" t="s">
        <v>384</v>
      </c>
      <c r="AU30" s="334" t="s">
        <v>384</v>
      </c>
      <c r="AV30" s="334" t="s">
        <v>384</v>
      </c>
      <c r="AW30" s="334" t="s">
        <v>384</v>
      </c>
      <c r="AX30" s="334" t="s">
        <v>384</v>
      </c>
      <c r="AY30" s="334" t="s">
        <v>384</v>
      </c>
      <c r="AZ30" s="334" t="s">
        <v>384</v>
      </c>
      <c r="BA30" s="334" t="s">
        <v>384</v>
      </c>
      <c r="BB30" s="334" t="s">
        <v>384</v>
      </c>
      <c r="BC30" s="334" t="s">
        <v>384</v>
      </c>
      <c r="BD30" s="334" t="s">
        <v>384</v>
      </c>
      <c r="BE30" s="334" t="s">
        <v>384</v>
      </c>
      <c r="BF30" s="334" t="s">
        <v>384</v>
      </c>
      <c r="BG30" s="335" t="s">
        <v>384</v>
      </c>
      <c r="BH30" s="336">
        <f t="shared" si="0"/>
        <v>9</v>
      </c>
      <c r="BI30" s="337">
        <f t="shared" si="1"/>
        <v>8</v>
      </c>
      <c r="BJ30" s="365"/>
      <c r="BK30" s="486">
        <f>SUMIF($D$7:$D$47,"E",$BI$7:$BI$47)</f>
        <v>21</v>
      </c>
      <c r="BL30" s="414">
        <f>SUMIF($D$7:$D$47,"E",$BH$7:$BH$47)</f>
        <v>23</v>
      </c>
      <c r="BM30" s="414">
        <f>SUMIF($D$7:$D$47,"N",$BI$7:$BI$47)</f>
        <v>2</v>
      </c>
      <c r="BN30" s="415">
        <f>SUMIF($D$7:$D$47,"N",$BH$7:$BH$47)</f>
        <v>2</v>
      </c>
      <c r="BO30" s="312"/>
      <c r="BP30" s="316"/>
      <c r="BQ30" s="316"/>
    </row>
    <row r="31" spans="1:69" ht="33" customHeight="1" x14ac:dyDescent="0.35">
      <c r="A31" s="312"/>
      <c r="B31" s="312"/>
      <c r="C31" s="312"/>
      <c r="D31" s="331" t="s">
        <v>329</v>
      </c>
      <c r="E31" s="332" t="s">
        <v>374</v>
      </c>
      <c r="F31" s="333" t="s">
        <v>384</v>
      </c>
      <c r="G31" s="334" t="s">
        <v>384</v>
      </c>
      <c r="H31" s="334">
        <v>1</v>
      </c>
      <c r="I31" s="334" t="s">
        <v>384</v>
      </c>
      <c r="J31" s="334" t="s">
        <v>384</v>
      </c>
      <c r="K31" s="334" t="s">
        <v>384</v>
      </c>
      <c r="L31" s="334" t="s">
        <v>384</v>
      </c>
      <c r="M31" s="334" t="s">
        <v>384</v>
      </c>
      <c r="N31" s="334" t="s">
        <v>384</v>
      </c>
      <c r="O31" s="334" t="s">
        <v>384</v>
      </c>
      <c r="P31" s="334" t="s">
        <v>384</v>
      </c>
      <c r="Q31" s="334" t="s">
        <v>384</v>
      </c>
      <c r="R31" s="334" t="s">
        <v>384</v>
      </c>
      <c r="S31" s="334" t="s">
        <v>384</v>
      </c>
      <c r="T31" s="334" t="s">
        <v>384</v>
      </c>
      <c r="U31" s="334" t="s">
        <v>384</v>
      </c>
      <c r="V31" s="334" t="s">
        <v>384</v>
      </c>
      <c r="W31" s="334" t="s">
        <v>384</v>
      </c>
      <c r="X31" s="334" t="s">
        <v>384</v>
      </c>
      <c r="Y31" s="334" t="s">
        <v>384</v>
      </c>
      <c r="Z31" s="334" t="s">
        <v>384</v>
      </c>
      <c r="AA31" s="334" t="s">
        <v>384</v>
      </c>
      <c r="AB31" s="334" t="s">
        <v>384</v>
      </c>
      <c r="AC31" s="334" t="s">
        <v>384</v>
      </c>
      <c r="AD31" s="334" t="s">
        <v>384</v>
      </c>
      <c r="AE31" s="334" t="s">
        <v>384</v>
      </c>
      <c r="AF31" s="334" t="s">
        <v>384</v>
      </c>
      <c r="AG31" s="334" t="s">
        <v>384</v>
      </c>
      <c r="AH31" s="334" t="s">
        <v>384</v>
      </c>
      <c r="AI31" s="334" t="s">
        <v>384</v>
      </c>
      <c r="AJ31" s="334" t="s">
        <v>384</v>
      </c>
      <c r="AK31" s="334" t="s">
        <v>384</v>
      </c>
      <c r="AL31" s="334" t="s">
        <v>384</v>
      </c>
      <c r="AM31" s="334" t="s">
        <v>384</v>
      </c>
      <c r="AN31" s="334" t="s">
        <v>384</v>
      </c>
      <c r="AO31" s="334" t="s">
        <v>384</v>
      </c>
      <c r="AP31" s="334" t="s">
        <v>384</v>
      </c>
      <c r="AQ31" s="334" t="s">
        <v>384</v>
      </c>
      <c r="AR31" s="334" t="s">
        <v>384</v>
      </c>
      <c r="AS31" s="334" t="s">
        <v>384</v>
      </c>
      <c r="AT31" s="334" t="s">
        <v>384</v>
      </c>
      <c r="AU31" s="334" t="s">
        <v>384</v>
      </c>
      <c r="AV31" s="334" t="s">
        <v>384</v>
      </c>
      <c r="AW31" s="334" t="s">
        <v>384</v>
      </c>
      <c r="AX31" s="334" t="s">
        <v>384</v>
      </c>
      <c r="AY31" s="334" t="s">
        <v>384</v>
      </c>
      <c r="AZ31" s="334" t="s">
        <v>384</v>
      </c>
      <c r="BA31" s="334" t="s">
        <v>384</v>
      </c>
      <c r="BB31" s="334" t="s">
        <v>384</v>
      </c>
      <c r="BC31" s="334" t="s">
        <v>384</v>
      </c>
      <c r="BD31" s="334" t="s">
        <v>384</v>
      </c>
      <c r="BE31" s="334" t="s">
        <v>384</v>
      </c>
      <c r="BF31" s="334" t="s">
        <v>384</v>
      </c>
      <c r="BG31" s="335" t="s">
        <v>384</v>
      </c>
      <c r="BH31" s="336">
        <f t="shared" si="0"/>
        <v>1</v>
      </c>
      <c r="BI31" s="337">
        <f t="shared" si="1"/>
        <v>1</v>
      </c>
      <c r="BJ31" s="365"/>
      <c r="BK31" s="487"/>
      <c r="BL31" s="487"/>
      <c r="BM31" s="487"/>
      <c r="BN31" s="487"/>
      <c r="BO31" s="312"/>
    </row>
    <row r="32" spans="1:69" ht="33" customHeight="1" x14ac:dyDescent="0.4">
      <c r="A32" s="312"/>
      <c r="B32" s="312"/>
      <c r="C32" s="312"/>
      <c r="D32" s="331" t="s">
        <v>329</v>
      </c>
      <c r="E32" s="332" t="s">
        <v>754</v>
      </c>
      <c r="F32" s="333" t="s">
        <v>384</v>
      </c>
      <c r="G32" s="334" t="s">
        <v>384</v>
      </c>
      <c r="H32" s="334">
        <v>1</v>
      </c>
      <c r="I32" s="334" t="s">
        <v>384</v>
      </c>
      <c r="J32" s="334" t="s">
        <v>384</v>
      </c>
      <c r="K32" s="334" t="s">
        <v>384</v>
      </c>
      <c r="L32" s="334" t="s">
        <v>384</v>
      </c>
      <c r="M32" s="334" t="s">
        <v>384</v>
      </c>
      <c r="N32" s="334" t="s">
        <v>384</v>
      </c>
      <c r="O32" s="334" t="s">
        <v>384</v>
      </c>
      <c r="P32" s="334" t="s">
        <v>384</v>
      </c>
      <c r="Q32" s="334" t="s">
        <v>384</v>
      </c>
      <c r="R32" s="334" t="s">
        <v>384</v>
      </c>
      <c r="S32" s="334" t="s">
        <v>384</v>
      </c>
      <c r="T32" s="334" t="s">
        <v>384</v>
      </c>
      <c r="U32" s="334" t="s">
        <v>384</v>
      </c>
      <c r="V32" s="334" t="s">
        <v>384</v>
      </c>
      <c r="W32" s="334" t="s">
        <v>384</v>
      </c>
      <c r="X32" s="334" t="s">
        <v>384</v>
      </c>
      <c r="Y32" s="334" t="s">
        <v>384</v>
      </c>
      <c r="Z32" s="334" t="s">
        <v>384</v>
      </c>
      <c r="AA32" s="334" t="s">
        <v>384</v>
      </c>
      <c r="AB32" s="334" t="s">
        <v>384</v>
      </c>
      <c r="AC32" s="334" t="s">
        <v>384</v>
      </c>
      <c r="AD32" s="334" t="s">
        <v>384</v>
      </c>
      <c r="AE32" s="334" t="s">
        <v>384</v>
      </c>
      <c r="AF32" s="334" t="s">
        <v>384</v>
      </c>
      <c r="AG32" s="334" t="s">
        <v>384</v>
      </c>
      <c r="AH32" s="334" t="s">
        <v>384</v>
      </c>
      <c r="AI32" s="334" t="s">
        <v>384</v>
      </c>
      <c r="AJ32" s="334" t="s">
        <v>384</v>
      </c>
      <c r="AK32" s="334" t="s">
        <v>384</v>
      </c>
      <c r="AL32" s="334" t="s">
        <v>384</v>
      </c>
      <c r="AM32" s="334" t="s">
        <v>384</v>
      </c>
      <c r="AN32" s="334" t="s">
        <v>384</v>
      </c>
      <c r="AO32" s="334" t="s">
        <v>384</v>
      </c>
      <c r="AP32" s="334" t="s">
        <v>384</v>
      </c>
      <c r="AQ32" s="334" t="s">
        <v>384</v>
      </c>
      <c r="AR32" s="334" t="s">
        <v>384</v>
      </c>
      <c r="AS32" s="334" t="s">
        <v>384</v>
      </c>
      <c r="AT32" s="334" t="s">
        <v>384</v>
      </c>
      <c r="AU32" s="334" t="s">
        <v>384</v>
      </c>
      <c r="AV32" s="334" t="s">
        <v>384</v>
      </c>
      <c r="AW32" s="334" t="s">
        <v>384</v>
      </c>
      <c r="AX32" s="334" t="s">
        <v>384</v>
      </c>
      <c r="AY32" s="334" t="s">
        <v>384</v>
      </c>
      <c r="AZ32" s="334" t="s">
        <v>384</v>
      </c>
      <c r="BA32" s="334" t="s">
        <v>384</v>
      </c>
      <c r="BB32" s="334" t="s">
        <v>384</v>
      </c>
      <c r="BC32" s="334" t="s">
        <v>384</v>
      </c>
      <c r="BD32" s="334" t="s">
        <v>384</v>
      </c>
      <c r="BE32" s="334" t="s">
        <v>384</v>
      </c>
      <c r="BF32" s="334">
        <v>1</v>
      </c>
      <c r="BG32" s="335" t="s">
        <v>384</v>
      </c>
      <c r="BH32" s="336">
        <f t="shared" si="0"/>
        <v>2</v>
      </c>
      <c r="BI32" s="337">
        <f t="shared" si="1"/>
        <v>2</v>
      </c>
      <c r="BJ32" s="365"/>
      <c r="BK32" s="416" t="s">
        <v>442</v>
      </c>
      <c r="BL32" s="417"/>
      <c r="BM32" s="417"/>
      <c r="BN32" s="418"/>
      <c r="BO32" s="312"/>
    </row>
    <row r="33" spans="1:73" ht="33" customHeight="1" x14ac:dyDescent="0.35">
      <c r="A33" s="312"/>
      <c r="B33" s="312"/>
      <c r="C33" s="312"/>
      <c r="D33" s="331" t="s">
        <v>329</v>
      </c>
      <c r="E33" s="332" t="s">
        <v>755</v>
      </c>
      <c r="F33" s="333" t="s">
        <v>384</v>
      </c>
      <c r="G33" s="334" t="s">
        <v>384</v>
      </c>
      <c r="H33" s="334">
        <v>1</v>
      </c>
      <c r="I33" s="334" t="s">
        <v>384</v>
      </c>
      <c r="J33" s="334" t="s">
        <v>384</v>
      </c>
      <c r="K33" s="334" t="s">
        <v>384</v>
      </c>
      <c r="L33" s="334" t="s">
        <v>384</v>
      </c>
      <c r="M33" s="334" t="s">
        <v>384</v>
      </c>
      <c r="N33" s="334" t="s">
        <v>384</v>
      </c>
      <c r="O33" s="334" t="s">
        <v>384</v>
      </c>
      <c r="P33" s="334" t="s">
        <v>384</v>
      </c>
      <c r="Q33" s="334" t="s">
        <v>384</v>
      </c>
      <c r="R33" s="334" t="s">
        <v>384</v>
      </c>
      <c r="S33" s="334" t="s">
        <v>384</v>
      </c>
      <c r="T33" s="334" t="s">
        <v>384</v>
      </c>
      <c r="U33" s="334" t="s">
        <v>384</v>
      </c>
      <c r="V33" s="334" t="s">
        <v>384</v>
      </c>
      <c r="W33" s="334" t="s">
        <v>384</v>
      </c>
      <c r="X33" s="334" t="s">
        <v>384</v>
      </c>
      <c r="Y33" s="334" t="s">
        <v>384</v>
      </c>
      <c r="Z33" s="334" t="s">
        <v>384</v>
      </c>
      <c r="AA33" s="334" t="s">
        <v>384</v>
      </c>
      <c r="AB33" s="334" t="s">
        <v>384</v>
      </c>
      <c r="AC33" s="334" t="s">
        <v>384</v>
      </c>
      <c r="AD33" s="334" t="s">
        <v>384</v>
      </c>
      <c r="AE33" s="334" t="s">
        <v>384</v>
      </c>
      <c r="AF33" s="334" t="s">
        <v>384</v>
      </c>
      <c r="AG33" s="334" t="s">
        <v>384</v>
      </c>
      <c r="AH33" s="334" t="s">
        <v>384</v>
      </c>
      <c r="AI33" s="334" t="s">
        <v>384</v>
      </c>
      <c r="AJ33" s="334" t="s">
        <v>384</v>
      </c>
      <c r="AK33" s="334" t="s">
        <v>384</v>
      </c>
      <c r="AL33" s="334" t="s">
        <v>384</v>
      </c>
      <c r="AM33" s="334" t="s">
        <v>384</v>
      </c>
      <c r="AN33" s="334" t="s">
        <v>384</v>
      </c>
      <c r="AO33" s="334" t="s">
        <v>384</v>
      </c>
      <c r="AP33" s="334" t="s">
        <v>384</v>
      </c>
      <c r="AQ33" s="334" t="s">
        <v>384</v>
      </c>
      <c r="AR33" s="334" t="s">
        <v>384</v>
      </c>
      <c r="AS33" s="334" t="s">
        <v>384</v>
      </c>
      <c r="AT33" s="334" t="s">
        <v>384</v>
      </c>
      <c r="AU33" s="334" t="s">
        <v>384</v>
      </c>
      <c r="AV33" s="334" t="s">
        <v>384</v>
      </c>
      <c r="AW33" s="334" t="s">
        <v>384</v>
      </c>
      <c r="AX33" s="334" t="s">
        <v>384</v>
      </c>
      <c r="AY33" s="334" t="s">
        <v>384</v>
      </c>
      <c r="AZ33" s="334" t="s">
        <v>384</v>
      </c>
      <c r="BA33" s="334" t="s">
        <v>384</v>
      </c>
      <c r="BB33" s="334" t="s">
        <v>384</v>
      </c>
      <c r="BC33" s="334" t="s">
        <v>384</v>
      </c>
      <c r="BD33" s="334" t="s">
        <v>384</v>
      </c>
      <c r="BE33" s="334" t="s">
        <v>384</v>
      </c>
      <c r="BF33" s="334">
        <v>1</v>
      </c>
      <c r="BG33" s="335" t="s">
        <v>384</v>
      </c>
      <c r="BH33" s="336">
        <f t="shared" si="0"/>
        <v>2</v>
      </c>
      <c r="BI33" s="337">
        <f t="shared" si="1"/>
        <v>2</v>
      </c>
      <c r="BJ33" s="365"/>
      <c r="BK33" s="427"/>
      <c r="BL33" s="428" t="s">
        <v>443</v>
      </c>
      <c r="BM33" s="428"/>
      <c r="BN33" s="429"/>
      <c r="BO33" s="312"/>
    </row>
    <row r="34" spans="1:73" ht="33" customHeight="1" x14ac:dyDescent="0.35">
      <c r="A34" s="312"/>
      <c r="B34" s="312"/>
      <c r="C34" s="312"/>
      <c r="D34" s="331" t="s">
        <v>329</v>
      </c>
      <c r="E34" s="332" t="s">
        <v>377</v>
      </c>
      <c r="F34" s="333" t="s">
        <v>384</v>
      </c>
      <c r="G34" s="334" t="s">
        <v>384</v>
      </c>
      <c r="H34" s="334" t="s">
        <v>384</v>
      </c>
      <c r="I34" s="334" t="s">
        <v>384</v>
      </c>
      <c r="J34" s="334" t="s">
        <v>384</v>
      </c>
      <c r="K34" s="334" t="s">
        <v>384</v>
      </c>
      <c r="L34" s="334" t="s">
        <v>384</v>
      </c>
      <c r="M34" s="334" t="s">
        <v>384</v>
      </c>
      <c r="N34" s="334" t="s">
        <v>384</v>
      </c>
      <c r="O34" s="334" t="s">
        <v>384</v>
      </c>
      <c r="P34" s="334" t="s">
        <v>384</v>
      </c>
      <c r="Q34" s="334" t="s">
        <v>384</v>
      </c>
      <c r="R34" s="334" t="s">
        <v>384</v>
      </c>
      <c r="S34" s="334" t="s">
        <v>384</v>
      </c>
      <c r="T34" s="334" t="s">
        <v>384</v>
      </c>
      <c r="U34" s="334" t="s">
        <v>384</v>
      </c>
      <c r="V34" s="334" t="s">
        <v>384</v>
      </c>
      <c r="W34" s="334" t="s">
        <v>384</v>
      </c>
      <c r="X34" s="334" t="s">
        <v>384</v>
      </c>
      <c r="Y34" s="334" t="s">
        <v>384</v>
      </c>
      <c r="Z34" s="334" t="s">
        <v>384</v>
      </c>
      <c r="AA34" s="334" t="s">
        <v>384</v>
      </c>
      <c r="AB34" s="334" t="s">
        <v>384</v>
      </c>
      <c r="AC34" s="334" t="s">
        <v>384</v>
      </c>
      <c r="AD34" s="334" t="s">
        <v>384</v>
      </c>
      <c r="AE34" s="334" t="s">
        <v>384</v>
      </c>
      <c r="AF34" s="334" t="s">
        <v>384</v>
      </c>
      <c r="AG34" s="334" t="s">
        <v>384</v>
      </c>
      <c r="AH34" s="334" t="s">
        <v>384</v>
      </c>
      <c r="AI34" s="334" t="s">
        <v>384</v>
      </c>
      <c r="AJ34" s="334" t="s">
        <v>384</v>
      </c>
      <c r="AK34" s="334" t="s">
        <v>384</v>
      </c>
      <c r="AL34" s="334" t="s">
        <v>384</v>
      </c>
      <c r="AM34" s="334" t="s">
        <v>384</v>
      </c>
      <c r="AN34" s="334" t="s">
        <v>384</v>
      </c>
      <c r="AO34" s="334" t="s">
        <v>384</v>
      </c>
      <c r="AP34" s="334" t="s">
        <v>384</v>
      </c>
      <c r="AQ34" s="334" t="s">
        <v>384</v>
      </c>
      <c r="AR34" s="334" t="s">
        <v>384</v>
      </c>
      <c r="AS34" s="334" t="s">
        <v>384</v>
      </c>
      <c r="AT34" s="334" t="s">
        <v>384</v>
      </c>
      <c r="AU34" s="334" t="s">
        <v>384</v>
      </c>
      <c r="AV34" s="334" t="s">
        <v>384</v>
      </c>
      <c r="AW34" s="334" t="s">
        <v>384</v>
      </c>
      <c r="AX34" s="334" t="s">
        <v>384</v>
      </c>
      <c r="AY34" s="334" t="s">
        <v>384</v>
      </c>
      <c r="AZ34" s="334" t="s">
        <v>384</v>
      </c>
      <c r="BA34" s="334" t="s">
        <v>384</v>
      </c>
      <c r="BB34" s="334" t="s">
        <v>384</v>
      </c>
      <c r="BC34" s="334" t="s">
        <v>384</v>
      </c>
      <c r="BD34" s="334" t="s">
        <v>384</v>
      </c>
      <c r="BE34" s="334" t="s">
        <v>384</v>
      </c>
      <c r="BF34" s="334" t="s">
        <v>384</v>
      </c>
      <c r="BG34" s="335" t="s">
        <v>384</v>
      </c>
      <c r="BH34" s="336">
        <f t="shared" si="0"/>
        <v>0</v>
      </c>
      <c r="BI34" s="337">
        <f t="shared" si="1"/>
        <v>0</v>
      </c>
      <c r="BJ34" s="365"/>
      <c r="BK34" s="789" t="s">
        <v>444</v>
      </c>
      <c r="BL34" s="790"/>
      <c r="BM34" s="790"/>
      <c r="BN34" s="791"/>
      <c r="BO34" s="312"/>
    </row>
    <row r="35" spans="1:73" ht="33" customHeight="1" x14ac:dyDescent="0.4">
      <c r="A35" s="312"/>
      <c r="B35" s="312"/>
      <c r="C35" s="312"/>
      <c r="D35" s="331" t="s">
        <v>329</v>
      </c>
      <c r="E35" s="332" t="s">
        <v>378</v>
      </c>
      <c r="F35" s="333" t="s">
        <v>384</v>
      </c>
      <c r="G35" s="334" t="s">
        <v>384</v>
      </c>
      <c r="H35" s="334">
        <v>1</v>
      </c>
      <c r="I35" s="334" t="s">
        <v>384</v>
      </c>
      <c r="J35" s="334" t="s">
        <v>384</v>
      </c>
      <c r="K35" s="334" t="s">
        <v>384</v>
      </c>
      <c r="L35" s="334" t="s">
        <v>384</v>
      </c>
      <c r="M35" s="334" t="s">
        <v>384</v>
      </c>
      <c r="N35" s="334" t="s">
        <v>384</v>
      </c>
      <c r="O35" s="334" t="s">
        <v>384</v>
      </c>
      <c r="P35" s="334" t="s">
        <v>384</v>
      </c>
      <c r="Q35" s="334" t="s">
        <v>384</v>
      </c>
      <c r="R35" s="334" t="s">
        <v>384</v>
      </c>
      <c r="S35" s="334" t="s">
        <v>384</v>
      </c>
      <c r="T35" s="334" t="s">
        <v>384</v>
      </c>
      <c r="U35" s="334" t="s">
        <v>384</v>
      </c>
      <c r="V35" s="334" t="s">
        <v>384</v>
      </c>
      <c r="W35" s="334" t="s">
        <v>384</v>
      </c>
      <c r="X35" s="334" t="s">
        <v>384</v>
      </c>
      <c r="Y35" s="334" t="s">
        <v>384</v>
      </c>
      <c r="Z35" s="334" t="s">
        <v>384</v>
      </c>
      <c r="AA35" s="334" t="s">
        <v>384</v>
      </c>
      <c r="AB35" s="334" t="s">
        <v>384</v>
      </c>
      <c r="AC35" s="334" t="s">
        <v>384</v>
      </c>
      <c r="AD35" s="334" t="s">
        <v>384</v>
      </c>
      <c r="AE35" s="334" t="s">
        <v>384</v>
      </c>
      <c r="AF35" s="334" t="s">
        <v>384</v>
      </c>
      <c r="AG35" s="334" t="s">
        <v>384</v>
      </c>
      <c r="AH35" s="334" t="s">
        <v>384</v>
      </c>
      <c r="AI35" s="334" t="s">
        <v>384</v>
      </c>
      <c r="AJ35" s="334" t="s">
        <v>384</v>
      </c>
      <c r="AK35" s="334" t="s">
        <v>384</v>
      </c>
      <c r="AL35" s="334" t="s">
        <v>384</v>
      </c>
      <c r="AM35" s="334" t="s">
        <v>384</v>
      </c>
      <c r="AN35" s="334" t="s">
        <v>384</v>
      </c>
      <c r="AO35" s="334" t="s">
        <v>384</v>
      </c>
      <c r="AP35" s="334" t="s">
        <v>384</v>
      </c>
      <c r="AQ35" s="334" t="s">
        <v>384</v>
      </c>
      <c r="AR35" s="334" t="s">
        <v>384</v>
      </c>
      <c r="AS35" s="334" t="s">
        <v>384</v>
      </c>
      <c r="AT35" s="334" t="s">
        <v>384</v>
      </c>
      <c r="AU35" s="334" t="s">
        <v>384</v>
      </c>
      <c r="AV35" s="334" t="s">
        <v>384</v>
      </c>
      <c r="AW35" s="334" t="s">
        <v>384</v>
      </c>
      <c r="AX35" s="334" t="s">
        <v>384</v>
      </c>
      <c r="AY35" s="334" t="s">
        <v>384</v>
      </c>
      <c r="AZ35" s="334" t="s">
        <v>384</v>
      </c>
      <c r="BA35" s="334" t="s">
        <v>384</v>
      </c>
      <c r="BB35" s="334" t="s">
        <v>384</v>
      </c>
      <c r="BC35" s="334" t="s">
        <v>384</v>
      </c>
      <c r="BD35" s="334" t="s">
        <v>384</v>
      </c>
      <c r="BE35" s="334" t="s">
        <v>384</v>
      </c>
      <c r="BF35" s="334">
        <v>0</v>
      </c>
      <c r="BG35" s="335" t="s">
        <v>384</v>
      </c>
      <c r="BH35" s="336">
        <f t="shared" si="0"/>
        <v>2</v>
      </c>
      <c r="BI35" s="337">
        <f t="shared" si="1"/>
        <v>1</v>
      </c>
      <c r="BJ35" s="365"/>
      <c r="BK35" s="419"/>
      <c r="BL35" s="367"/>
      <c r="BM35" s="430"/>
      <c r="BN35" s="407"/>
      <c r="BO35" s="312"/>
    </row>
    <row r="36" spans="1:73" ht="33" customHeight="1" x14ac:dyDescent="0.4">
      <c r="A36" s="312"/>
      <c r="B36" s="312"/>
      <c r="C36" s="312"/>
      <c r="D36" s="331" t="s">
        <v>329</v>
      </c>
      <c r="E36" s="332" t="s">
        <v>379</v>
      </c>
      <c r="F36" s="333" t="s">
        <v>384</v>
      </c>
      <c r="G36" s="334" t="s">
        <v>384</v>
      </c>
      <c r="H36" s="334" t="s">
        <v>384</v>
      </c>
      <c r="I36" s="334" t="s">
        <v>384</v>
      </c>
      <c r="J36" s="334" t="s">
        <v>384</v>
      </c>
      <c r="K36" s="334" t="s">
        <v>384</v>
      </c>
      <c r="L36" s="334" t="s">
        <v>384</v>
      </c>
      <c r="M36" s="334" t="s">
        <v>384</v>
      </c>
      <c r="N36" s="334" t="s">
        <v>384</v>
      </c>
      <c r="O36" s="334" t="s">
        <v>384</v>
      </c>
      <c r="P36" s="334" t="s">
        <v>384</v>
      </c>
      <c r="Q36" s="334" t="s">
        <v>384</v>
      </c>
      <c r="R36" s="334" t="s">
        <v>384</v>
      </c>
      <c r="S36" s="334" t="s">
        <v>384</v>
      </c>
      <c r="T36" s="334" t="s">
        <v>384</v>
      </c>
      <c r="U36" s="334" t="s">
        <v>384</v>
      </c>
      <c r="V36" s="334" t="s">
        <v>384</v>
      </c>
      <c r="W36" s="334" t="s">
        <v>384</v>
      </c>
      <c r="X36" s="334" t="s">
        <v>384</v>
      </c>
      <c r="Y36" s="334" t="s">
        <v>384</v>
      </c>
      <c r="Z36" s="334" t="s">
        <v>384</v>
      </c>
      <c r="AA36" s="334" t="s">
        <v>384</v>
      </c>
      <c r="AB36" s="334" t="s">
        <v>384</v>
      </c>
      <c r="AC36" s="334" t="s">
        <v>384</v>
      </c>
      <c r="AD36" s="334" t="s">
        <v>384</v>
      </c>
      <c r="AE36" s="334" t="s">
        <v>384</v>
      </c>
      <c r="AF36" s="334" t="s">
        <v>384</v>
      </c>
      <c r="AG36" s="334" t="s">
        <v>384</v>
      </c>
      <c r="AH36" s="334" t="s">
        <v>384</v>
      </c>
      <c r="AI36" s="334" t="s">
        <v>384</v>
      </c>
      <c r="AJ36" s="334" t="s">
        <v>384</v>
      </c>
      <c r="AK36" s="334" t="s">
        <v>384</v>
      </c>
      <c r="AL36" s="334" t="s">
        <v>384</v>
      </c>
      <c r="AM36" s="334" t="s">
        <v>384</v>
      </c>
      <c r="AN36" s="334" t="s">
        <v>384</v>
      </c>
      <c r="AO36" s="334" t="s">
        <v>384</v>
      </c>
      <c r="AP36" s="334" t="s">
        <v>384</v>
      </c>
      <c r="AQ36" s="334" t="s">
        <v>384</v>
      </c>
      <c r="AR36" s="334" t="s">
        <v>384</v>
      </c>
      <c r="AS36" s="334" t="s">
        <v>384</v>
      </c>
      <c r="AT36" s="334" t="s">
        <v>384</v>
      </c>
      <c r="AU36" s="334" t="s">
        <v>384</v>
      </c>
      <c r="AV36" s="334" t="s">
        <v>384</v>
      </c>
      <c r="AW36" s="334" t="s">
        <v>384</v>
      </c>
      <c r="AX36" s="334" t="s">
        <v>384</v>
      </c>
      <c r="AY36" s="334" t="s">
        <v>384</v>
      </c>
      <c r="AZ36" s="334" t="s">
        <v>384</v>
      </c>
      <c r="BA36" s="334" t="s">
        <v>384</v>
      </c>
      <c r="BB36" s="334" t="s">
        <v>384</v>
      </c>
      <c r="BC36" s="334" t="s">
        <v>384</v>
      </c>
      <c r="BD36" s="334" t="s">
        <v>384</v>
      </c>
      <c r="BE36" s="334" t="s">
        <v>384</v>
      </c>
      <c r="BF36" s="334" t="s">
        <v>384</v>
      </c>
      <c r="BG36" s="335" t="s">
        <v>384</v>
      </c>
      <c r="BH36" s="336">
        <f t="shared" si="0"/>
        <v>0</v>
      </c>
      <c r="BI36" s="337">
        <f t="shared" si="1"/>
        <v>0</v>
      </c>
      <c r="BJ36" s="365"/>
      <c r="BK36" s="419"/>
      <c r="BL36" s="773">
        <f>SUM(BI48/BH48)*100</f>
        <v>96.240601503759393</v>
      </c>
      <c r="BM36" s="774"/>
      <c r="BN36" s="407"/>
      <c r="BO36" s="312"/>
      <c r="BP36" s="316"/>
      <c r="BQ36" s="316"/>
    </row>
    <row r="37" spans="1:73" ht="33" customHeight="1" x14ac:dyDescent="0.4">
      <c r="A37" s="312"/>
      <c r="B37" s="312"/>
      <c r="C37" s="312"/>
      <c r="D37" s="431" t="s">
        <v>329</v>
      </c>
      <c r="E37" s="432" t="s">
        <v>380</v>
      </c>
      <c r="F37" s="333" t="s">
        <v>384</v>
      </c>
      <c r="G37" s="333" t="s">
        <v>384</v>
      </c>
      <c r="H37" s="333" t="s">
        <v>384</v>
      </c>
      <c r="I37" s="333" t="s">
        <v>384</v>
      </c>
      <c r="J37" s="333" t="s">
        <v>384</v>
      </c>
      <c r="K37" s="333" t="s">
        <v>384</v>
      </c>
      <c r="L37" s="333" t="s">
        <v>384</v>
      </c>
      <c r="M37" s="333" t="s">
        <v>384</v>
      </c>
      <c r="N37" s="333" t="s">
        <v>384</v>
      </c>
      <c r="O37" s="333" t="s">
        <v>384</v>
      </c>
      <c r="P37" s="333" t="s">
        <v>384</v>
      </c>
      <c r="Q37" s="333" t="s">
        <v>384</v>
      </c>
      <c r="R37" s="333" t="s">
        <v>384</v>
      </c>
      <c r="S37" s="333" t="s">
        <v>384</v>
      </c>
      <c r="T37" s="333" t="s">
        <v>384</v>
      </c>
      <c r="U37" s="333" t="s">
        <v>384</v>
      </c>
      <c r="V37" s="333" t="s">
        <v>384</v>
      </c>
      <c r="W37" s="333" t="s">
        <v>384</v>
      </c>
      <c r="X37" s="333" t="s">
        <v>384</v>
      </c>
      <c r="Y37" s="333" t="s">
        <v>384</v>
      </c>
      <c r="Z37" s="333" t="s">
        <v>384</v>
      </c>
      <c r="AA37" s="333" t="s">
        <v>384</v>
      </c>
      <c r="AB37" s="333" t="s">
        <v>384</v>
      </c>
      <c r="AC37" s="333" t="s">
        <v>384</v>
      </c>
      <c r="AD37" s="333" t="s">
        <v>384</v>
      </c>
      <c r="AE37" s="333" t="s">
        <v>384</v>
      </c>
      <c r="AF37" s="333" t="s">
        <v>384</v>
      </c>
      <c r="AG37" s="333" t="s">
        <v>384</v>
      </c>
      <c r="AH37" s="333" t="s">
        <v>384</v>
      </c>
      <c r="AI37" s="333" t="s">
        <v>384</v>
      </c>
      <c r="AJ37" s="333" t="s">
        <v>384</v>
      </c>
      <c r="AK37" s="333" t="s">
        <v>384</v>
      </c>
      <c r="AL37" s="333" t="s">
        <v>384</v>
      </c>
      <c r="AM37" s="333" t="s">
        <v>384</v>
      </c>
      <c r="AN37" s="333" t="s">
        <v>384</v>
      </c>
      <c r="AO37" s="333" t="s">
        <v>384</v>
      </c>
      <c r="AP37" s="333" t="s">
        <v>384</v>
      </c>
      <c r="AQ37" s="333" t="s">
        <v>384</v>
      </c>
      <c r="AR37" s="333" t="s">
        <v>384</v>
      </c>
      <c r="AS37" s="333" t="s">
        <v>384</v>
      </c>
      <c r="AT37" s="333" t="s">
        <v>384</v>
      </c>
      <c r="AU37" s="333" t="s">
        <v>384</v>
      </c>
      <c r="AV37" s="333" t="s">
        <v>384</v>
      </c>
      <c r="AW37" s="333" t="s">
        <v>384</v>
      </c>
      <c r="AX37" s="333" t="s">
        <v>384</v>
      </c>
      <c r="AY37" s="333" t="s">
        <v>384</v>
      </c>
      <c r="AZ37" s="333" t="s">
        <v>384</v>
      </c>
      <c r="BA37" s="333" t="s">
        <v>384</v>
      </c>
      <c r="BB37" s="333" t="s">
        <v>384</v>
      </c>
      <c r="BC37" s="333" t="s">
        <v>384</v>
      </c>
      <c r="BD37" s="333" t="s">
        <v>384</v>
      </c>
      <c r="BE37" s="333" t="s">
        <v>384</v>
      </c>
      <c r="BF37" s="333" t="s">
        <v>384</v>
      </c>
      <c r="BG37" s="333" t="s">
        <v>384</v>
      </c>
      <c r="BH37" s="336">
        <f t="shared" si="0"/>
        <v>0</v>
      </c>
      <c r="BI37" s="337">
        <f t="shared" si="1"/>
        <v>0</v>
      </c>
      <c r="BJ37" s="365"/>
      <c r="BK37" s="419"/>
      <c r="BL37" s="775"/>
      <c r="BM37" s="776"/>
      <c r="BN37" s="407"/>
      <c r="BO37" s="312"/>
      <c r="BP37" s="316"/>
      <c r="BQ37" s="316"/>
    </row>
    <row r="38" spans="1:73" ht="31" x14ac:dyDescent="0.4">
      <c r="A38" s="312"/>
      <c r="B38" s="312"/>
      <c r="C38" s="312"/>
      <c r="D38" s="649" t="s">
        <v>327</v>
      </c>
      <c r="E38" s="650" t="s">
        <v>664</v>
      </c>
      <c r="F38" s="333" t="s">
        <v>384</v>
      </c>
      <c r="G38" s="333" t="s">
        <v>384</v>
      </c>
      <c r="H38" s="333" t="s">
        <v>384</v>
      </c>
      <c r="I38" s="333" t="s">
        <v>384</v>
      </c>
      <c r="J38" s="333" t="s">
        <v>384</v>
      </c>
      <c r="K38" s="333" t="s">
        <v>384</v>
      </c>
      <c r="L38" s="333" t="s">
        <v>384</v>
      </c>
      <c r="M38" s="333" t="s">
        <v>384</v>
      </c>
      <c r="N38" s="333">
        <v>1</v>
      </c>
      <c r="O38" s="333">
        <v>1</v>
      </c>
      <c r="P38" s="333" t="s">
        <v>384</v>
      </c>
      <c r="Q38" s="333" t="s">
        <v>384</v>
      </c>
      <c r="R38" s="333" t="s">
        <v>384</v>
      </c>
      <c r="S38" s="333" t="s">
        <v>384</v>
      </c>
      <c r="T38" s="333" t="s">
        <v>384</v>
      </c>
      <c r="U38" s="333" t="s">
        <v>384</v>
      </c>
      <c r="V38" s="333" t="s">
        <v>384</v>
      </c>
      <c r="W38" s="333" t="s">
        <v>384</v>
      </c>
      <c r="X38" s="333" t="s">
        <v>384</v>
      </c>
      <c r="Y38" s="333" t="s">
        <v>384</v>
      </c>
      <c r="Z38" s="333" t="s">
        <v>384</v>
      </c>
      <c r="AA38" s="333" t="s">
        <v>384</v>
      </c>
      <c r="AB38" s="333" t="s">
        <v>384</v>
      </c>
      <c r="AC38" s="333" t="s">
        <v>384</v>
      </c>
      <c r="AD38" s="333" t="s">
        <v>384</v>
      </c>
      <c r="AE38" s="333" t="s">
        <v>384</v>
      </c>
      <c r="AF38" s="333" t="s">
        <v>384</v>
      </c>
      <c r="AG38" s="333" t="s">
        <v>384</v>
      </c>
      <c r="AH38" s="333" t="s">
        <v>384</v>
      </c>
      <c r="AI38" s="333" t="s">
        <v>384</v>
      </c>
      <c r="AJ38" s="333" t="s">
        <v>384</v>
      </c>
      <c r="AK38" s="333" t="s">
        <v>384</v>
      </c>
      <c r="AL38" s="333" t="s">
        <v>384</v>
      </c>
      <c r="AM38" s="333" t="s">
        <v>384</v>
      </c>
      <c r="AN38" s="333" t="s">
        <v>384</v>
      </c>
      <c r="AO38" s="333" t="s">
        <v>384</v>
      </c>
      <c r="AP38" s="333" t="s">
        <v>384</v>
      </c>
      <c r="AQ38" s="333" t="s">
        <v>384</v>
      </c>
      <c r="AR38" s="333" t="s">
        <v>384</v>
      </c>
      <c r="AS38" s="333" t="s">
        <v>384</v>
      </c>
      <c r="AT38" s="333" t="s">
        <v>384</v>
      </c>
      <c r="AU38" s="333" t="s">
        <v>384</v>
      </c>
      <c r="AV38" s="333" t="s">
        <v>384</v>
      </c>
      <c r="AW38" s="333" t="s">
        <v>384</v>
      </c>
      <c r="AX38" s="333" t="s">
        <v>384</v>
      </c>
      <c r="AY38" s="333" t="s">
        <v>384</v>
      </c>
      <c r="AZ38" s="333" t="s">
        <v>384</v>
      </c>
      <c r="BA38" s="333" t="s">
        <v>384</v>
      </c>
      <c r="BB38" s="333" t="s">
        <v>384</v>
      </c>
      <c r="BC38" s="333" t="s">
        <v>384</v>
      </c>
      <c r="BD38" s="333" t="s">
        <v>384</v>
      </c>
      <c r="BE38" s="333" t="s">
        <v>384</v>
      </c>
      <c r="BF38" s="333" t="s">
        <v>384</v>
      </c>
      <c r="BG38" s="333" t="s">
        <v>384</v>
      </c>
      <c r="BH38" s="336">
        <f t="shared" si="0"/>
        <v>2</v>
      </c>
      <c r="BI38" s="337">
        <f t="shared" si="1"/>
        <v>2</v>
      </c>
      <c r="BJ38" s="365"/>
      <c r="BK38" s="419"/>
      <c r="BL38" s="651"/>
      <c r="BM38" s="651"/>
      <c r="BN38" s="407"/>
      <c r="BO38" s="312"/>
      <c r="BP38" s="316"/>
      <c r="BQ38" s="316"/>
    </row>
    <row r="39" spans="1:73" ht="18" x14ac:dyDescent="0.4">
      <c r="A39" s="312"/>
      <c r="B39" s="312"/>
      <c r="C39" s="312"/>
      <c r="D39" s="649" t="s">
        <v>327</v>
      </c>
      <c r="E39" s="650" t="s">
        <v>665</v>
      </c>
      <c r="F39" s="333" t="s">
        <v>384</v>
      </c>
      <c r="G39" s="333" t="s">
        <v>384</v>
      </c>
      <c r="H39" s="333" t="s">
        <v>384</v>
      </c>
      <c r="I39" s="333" t="s">
        <v>384</v>
      </c>
      <c r="J39" s="333" t="s">
        <v>384</v>
      </c>
      <c r="K39" s="333" t="s">
        <v>384</v>
      </c>
      <c r="L39" s="333" t="s">
        <v>384</v>
      </c>
      <c r="M39" s="333" t="s">
        <v>384</v>
      </c>
      <c r="N39" s="333" t="s">
        <v>384</v>
      </c>
      <c r="O39" s="333" t="s">
        <v>384</v>
      </c>
      <c r="P39" s="333" t="s">
        <v>384</v>
      </c>
      <c r="Q39" s="333" t="s">
        <v>384</v>
      </c>
      <c r="R39" s="333" t="s">
        <v>384</v>
      </c>
      <c r="S39" s="333" t="s">
        <v>384</v>
      </c>
      <c r="T39" s="333" t="s">
        <v>384</v>
      </c>
      <c r="U39" s="333" t="s">
        <v>384</v>
      </c>
      <c r="V39" s="333" t="s">
        <v>384</v>
      </c>
      <c r="W39" s="333" t="s">
        <v>384</v>
      </c>
      <c r="X39" s="333" t="s">
        <v>384</v>
      </c>
      <c r="Y39" s="333" t="s">
        <v>384</v>
      </c>
      <c r="Z39" s="333" t="s">
        <v>384</v>
      </c>
      <c r="AA39" s="333" t="s">
        <v>384</v>
      </c>
      <c r="AB39" s="333" t="s">
        <v>384</v>
      </c>
      <c r="AC39" s="333" t="s">
        <v>384</v>
      </c>
      <c r="AD39" s="333" t="s">
        <v>384</v>
      </c>
      <c r="AE39" s="333" t="s">
        <v>384</v>
      </c>
      <c r="AF39" s="333" t="s">
        <v>384</v>
      </c>
      <c r="AG39" s="333" t="s">
        <v>384</v>
      </c>
      <c r="AH39" s="333" t="s">
        <v>384</v>
      </c>
      <c r="AI39" s="333" t="s">
        <v>384</v>
      </c>
      <c r="AJ39" s="333" t="s">
        <v>384</v>
      </c>
      <c r="AK39" s="333" t="s">
        <v>384</v>
      </c>
      <c r="AL39" s="333" t="s">
        <v>384</v>
      </c>
      <c r="AM39" s="333" t="s">
        <v>384</v>
      </c>
      <c r="AN39" s="333" t="s">
        <v>384</v>
      </c>
      <c r="AO39" s="333" t="s">
        <v>384</v>
      </c>
      <c r="AP39" s="333" t="s">
        <v>384</v>
      </c>
      <c r="AQ39" s="333" t="s">
        <v>384</v>
      </c>
      <c r="AR39" s="333" t="s">
        <v>384</v>
      </c>
      <c r="AS39" s="333" t="s">
        <v>384</v>
      </c>
      <c r="AT39" s="333" t="s">
        <v>384</v>
      </c>
      <c r="AU39" s="333" t="s">
        <v>384</v>
      </c>
      <c r="AV39" s="333" t="s">
        <v>384</v>
      </c>
      <c r="AW39" s="333" t="s">
        <v>384</v>
      </c>
      <c r="AX39" s="333" t="s">
        <v>384</v>
      </c>
      <c r="AY39" s="333" t="s">
        <v>384</v>
      </c>
      <c r="AZ39" s="333" t="s">
        <v>384</v>
      </c>
      <c r="BA39" s="333" t="s">
        <v>384</v>
      </c>
      <c r="BB39" s="333" t="s">
        <v>384</v>
      </c>
      <c r="BC39" s="333" t="s">
        <v>384</v>
      </c>
      <c r="BD39" s="333" t="s">
        <v>384</v>
      </c>
      <c r="BE39" s="333" t="s">
        <v>384</v>
      </c>
      <c r="BF39" s="333" t="s">
        <v>384</v>
      </c>
      <c r="BG39" s="333" t="s">
        <v>384</v>
      </c>
      <c r="BH39" s="336">
        <f t="shared" si="0"/>
        <v>0</v>
      </c>
      <c r="BI39" s="337">
        <f t="shared" si="1"/>
        <v>0</v>
      </c>
      <c r="BJ39" s="365"/>
      <c r="BK39" s="419"/>
      <c r="BL39" s="651"/>
      <c r="BM39" s="651"/>
      <c r="BN39" s="407"/>
      <c r="BO39" s="312"/>
      <c r="BP39" s="316"/>
      <c r="BQ39" s="316"/>
    </row>
    <row r="40" spans="1:73" ht="46.5" x14ac:dyDescent="0.4">
      <c r="A40" s="312"/>
      <c r="B40" s="312"/>
      <c r="C40" s="312"/>
      <c r="D40" s="649" t="s">
        <v>327</v>
      </c>
      <c r="E40" s="650" t="s">
        <v>666</v>
      </c>
      <c r="F40" s="333" t="s">
        <v>384</v>
      </c>
      <c r="G40" s="333" t="s">
        <v>384</v>
      </c>
      <c r="H40" s="333" t="s">
        <v>384</v>
      </c>
      <c r="I40" s="333" t="s">
        <v>384</v>
      </c>
      <c r="J40" s="333" t="s">
        <v>384</v>
      </c>
      <c r="K40" s="333" t="s">
        <v>384</v>
      </c>
      <c r="L40" s="333" t="s">
        <v>384</v>
      </c>
      <c r="M40" s="333" t="s">
        <v>384</v>
      </c>
      <c r="N40" s="333" t="s">
        <v>384</v>
      </c>
      <c r="O40" s="333" t="s">
        <v>384</v>
      </c>
      <c r="P40" s="333" t="s">
        <v>384</v>
      </c>
      <c r="Q40" s="333" t="s">
        <v>384</v>
      </c>
      <c r="R40" s="333" t="s">
        <v>384</v>
      </c>
      <c r="S40" s="333" t="s">
        <v>384</v>
      </c>
      <c r="T40" s="333" t="s">
        <v>384</v>
      </c>
      <c r="U40" s="333" t="s">
        <v>384</v>
      </c>
      <c r="V40" s="333" t="s">
        <v>384</v>
      </c>
      <c r="W40" s="333" t="s">
        <v>384</v>
      </c>
      <c r="X40" s="333" t="s">
        <v>384</v>
      </c>
      <c r="Y40" s="333" t="s">
        <v>384</v>
      </c>
      <c r="Z40" s="333" t="s">
        <v>384</v>
      </c>
      <c r="AA40" s="333" t="s">
        <v>384</v>
      </c>
      <c r="AB40" s="333" t="s">
        <v>384</v>
      </c>
      <c r="AC40" s="333" t="s">
        <v>384</v>
      </c>
      <c r="AD40" s="333" t="s">
        <v>384</v>
      </c>
      <c r="AE40" s="333" t="s">
        <v>384</v>
      </c>
      <c r="AF40" s="333" t="s">
        <v>384</v>
      </c>
      <c r="AG40" s="333" t="s">
        <v>384</v>
      </c>
      <c r="AH40" s="333" t="s">
        <v>384</v>
      </c>
      <c r="AI40" s="333" t="s">
        <v>384</v>
      </c>
      <c r="AJ40" s="333" t="s">
        <v>384</v>
      </c>
      <c r="AK40" s="333" t="s">
        <v>384</v>
      </c>
      <c r="AL40" s="333" t="s">
        <v>384</v>
      </c>
      <c r="AM40" s="333" t="s">
        <v>384</v>
      </c>
      <c r="AN40" s="333" t="s">
        <v>384</v>
      </c>
      <c r="AO40" s="333" t="s">
        <v>384</v>
      </c>
      <c r="AP40" s="333" t="s">
        <v>384</v>
      </c>
      <c r="AQ40" s="333" t="s">
        <v>384</v>
      </c>
      <c r="AR40" s="333" t="s">
        <v>384</v>
      </c>
      <c r="AS40" s="333" t="s">
        <v>384</v>
      </c>
      <c r="AT40" s="333" t="s">
        <v>384</v>
      </c>
      <c r="AU40" s="333" t="s">
        <v>384</v>
      </c>
      <c r="AV40" s="333" t="s">
        <v>384</v>
      </c>
      <c r="AW40" s="333" t="s">
        <v>384</v>
      </c>
      <c r="AX40" s="333" t="s">
        <v>384</v>
      </c>
      <c r="AY40" s="333" t="s">
        <v>384</v>
      </c>
      <c r="AZ40" s="333" t="s">
        <v>384</v>
      </c>
      <c r="BA40" s="333" t="s">
        <v>384</v>
      </c>
      <c r="BB40" s="333" t="s">
        <v>384</v>
      </c>
      <c r="BC40" s="333" t="s">
        <v>384</v>
      </c>
      <c r="BD40" s="333" t="s">
        <v>384</v>
      </c>
      <c r="BE40" s="333" t="s">
        <v>384</v>
      </c>
      <c r="BF40" s="333" t="s">
        <v>384</v>
      </c>
      <c r="BG40" s="333" t="s">
        <v>384</v>
      </c>
      <c r="BH40" s="336">
        <f t="shared" si="0"/>
        <v>0</v>
      </c>
      <c r="BI40" s="337">
        <f t="shared" si="1"/>
        <v>0</v>
      </c>
      <c r="BJ40" s="365"/>
      <c r="BK40" s="652"/>
      <c r="BL40" s="637"/>
      <c r="BM40" s="637"/>
      <c r="BN40" s="653"/>
      <c r="BO40" s="312"/>
      <c r="BP40" s="316"/>
      <c r="BQ40" s="316"/>
    </row>
    <row r="41" spans="1:73" ht="31" x14ac:dyDescent="0.4">
      <c r="A41" s="312"/>
      <c r="B41" s="312"/>
      <c r="C41" s="312"/>
      <c r="D41" s="649" t="s">
        <v>329</v>
      </c>
      <c r="E41" s="650" t="s">
        <v>667</v>
      </c>
      <c r="F41" s="333" t="s">
        <v>384</v>
      </c>
      <c r="G41" s="333" t="s">
        <v>384</v>
      </c>
      <c r="H41" s="333" t="s">
        <v>384</v>
      </c>
      <c r="I41" s="333" t="s">
        <v>384</v>
      </c>
      <c r="J41" s="333" t="s">
        <v>384</v>
      </c>
      <c r="K41" s="333" t="s">
        <v>384</v>
      </c>
      <c r="L41" s="333" t="s">
        <v>384</v>
      </c>
      <c r="M41" s="333" t="s">
        <v>384</v>
      </c>
      <c r="N41" s="333" t="s">
        <v>384</v>
      </c>
      <c r="O41" s="333" t="s">
        <v>384</v>
      </c>
      <c r="P41" s="333" t="s">
        <v>384</v>
      </c>
      <c r="Q41" s="333" t="s">
        <v>384</v>
      </c>
      <c r="R41" s="333" t="s">
        <v>384</v>
      </c>
      <c r="S41" s="333" t="s">
        <v>384</v>
      </c>
      <c r="T41" s="333" t="s">
        <v>384</v>
      </c>
      <c r="U41" s="333" t="s">
        <v>384</v>
      </c>
      <c r="V41" s="333" t="s">
        <v>384</v>
      </c>
      <c r="W41" s="333" t="s">
        <v>384</v>
      </c>
      <c r="X41" s="333" t="s">
        <v>384</v>
      </c>
      <c r="Y41" s="333" t="s">
        <v>384</v>
      </c>
      <c r="Z41" s="333" t="s">
        <v>384</v>
      </c>
      <c r="AA41" s="333" t="s">
        <v>384</v>
      </c>
      <c r="AB41" s="333" t="s">
        <v>384</v>
      </c>
      <c r="AC41" s="333" t="s">
        <v>384</v>
      </c>
      <c r="AD41" s="333" t="s">
        <v>384</v>
      </c>
      <c r="AE41" s="333" t="s">
        <v>384</v>
      </c>
      <c r="AF41" s="333" t="s">
        <v>384</v>
      </c>
      <c r="AG41" s="333" t="s">
        <v>384</v>
      </c>
      <c r="AH41" s="333" t="s">
        <v>384</v>
      </c>
      <c r="AI41" s="333" t="s">
        <v>384</v>
      </c>
      <c r="AJ41" s="333" t="s">
        <v>384</v>
      </c>
      <c r="AK41" s="333" t="s">
        <v>384</v>
      </c>
      <c r="AL41" s="333" t="s">
        <v>384</v>
      </c>
      <c r="AM41" s="333" t="s">
        <v>384</v>
      </c>
      <c r="AN41" s="333" t="s">
        <v>384</v>
      </c>
      <c r="AO41" s="333" t="s">
        <v>384</v>
      </c>
      <c r="AP41" s="333" t="s">
        <v>384</v>
      </c>
      <c r="AQ41" s="333" t="s">
        <v>384</v>
      </c>
      <c r="AR41" s="333" t="s">
        <v>384</v>
      </c>
      <c r="AS41" s="333" t="s">
        <v>384</v>
      </c>
      <c r="AT41" s="333" t="s">
        <v>384</v>
      </c>
      <c r="AU41" s="333" t="s">
        <v>384</v>
      </c>
      <c r="AV41" s="333" t="s">
        <v>384</v>
      </c>
      <c r="AW41" s="333" t="s">
        <v>384</v>
      </c>
      <c r="AX41" s="333" t="s">
        <v>384</v>
      </c>
      <c r="AY41" s="333" t="s">
        <v>384</v>
      </c>
      <c r="AZ41" s="333" t="s">
        <v>384</v>
      </c>
      <c r="BA41" s="333" t="s">
        <v>384</v>
      </c>
      <c r="BB41" s="333" t="s">
        <v>384</v>
      </c>
      <c r="BC41" s="333" t="s">
        <v>384</v>
      </c>
      <c r="BD41" s="333" t="s">
        <v>384</v>
      </c>
      <c r="BE41" s="333" t="s">
        <v>384</v>
      </c>
      <c r="BF41" s="333" t="s">
        <v>384</v>
      </c>
      <c r="BG41" s="333" t="s">
        <v>384</v>
      </c>
      <c r="BH41" s="336">
        <f t="shared" si="0"/>
        <v>0</v>
      </c>
      <c r="BI41" s="337">
        <f t="shared" si="1"/>
        <v>0</v>
      </c>
      <c r="BJ41" s="365"/>
      <c r="BK41" s="488"/>
      <c r="BL41" s="638"/>
      <c r="BM41" s="638"/>
      <c r="BN41" s="369"/>
      <c r="BO41" s="312"/>
      <c r="BP41" s="316"/>
      <c r="BQ41" s="316"/>
    </row>
    <row r="42" spans="1:73" ht="62" x14ac:dyDescent="0.4">
      <c r="A42" s="312"/>
      <c r="B42" s="312"/>
      <c r="C42" s="312"/>
      <c r="D42" s="649" t="s">
        <v>327</v>
      </c>
      <c r="E42" s="650" t="s">
        <v>668</v>
      </c>
      <c r="F42" s="333" t="s">
        <v>384</v>
      </c>
      <c r="G42" s="333" t="s">
        <v>384</v>
      </c>
      <c r="H42" s="333" t="s">
        <v>384</v>
      </c>
      <c r="I42" s="333" t="s">
        <v>384</v>
      </c>
      <c r="J42" s="333" t="s">
        <v>384</v>
      </c>
      <c r="K42" s="333" t="s">
        <v>384</v>
      </c>
      <c r="L42" s="333" t="s">
        <v>384</v>
      </c>
      <c r="M42" s="333" t="s">
        <v>384</v>
      </c>
      <c r="N42" s="333" t="s">
        <v>384</v>
      </c>
      <c r="O42" s="333" t="s">
        <v>384</v>
      </c>
      <c r="P42" s="333" t="s">
        <v>384</v>
      </c>
      <c r="Q42" s="333" t="s">
        <v>384</v>
      </c>
      <c r="R42" s="333" t="s">
        <v>384</v>
      </c>
      <c r="S42" s="333" t="s">
        <v>384</v>
      </c>
      <c r="T42" s="333" t="s">
        <v>384</v>
      </c>
      <c r="U42" s="333" t="s">
        <v>384</v>
      </c>
      <c r="V42" s="333" t="s">
        <v>384</v>
      </c>
      <c r="W42" s="333" t="s">
        <v>384</v>
      </c>
      <c r="X42" s="333" t="s">
        <v>384</v>
      </c>
      <c r="Y42" s="333" t="s">
        <v>384</v>
      </c>
      <c r="Z42" s="333" t="s">
        <v>384</v>
      </c>
      <c r="AA42" s="333" t="s">
        <v>384</v>
      </c>
      <c r="AB42" s="333" t="s">
        <v>384</v>
      </c>
      <c r="AC42" s="333" t="s">
        <v>384</v>
      </c>
      <c r="AD42" s="333" t="s">
        <v>384</v>
      </c>
      <c r="AE42" s="333" t="s">
        <v>384</v>
      </c>
      <c r="AF42" s="333" t="s">
        <v>384</v>
      </c>
      <c r="AG42" s="333" t="s">
        <v>384</v>
      </c>
      <c r="AH42" s="333" t="s">
        <v>384</v>
      </c>
      <c r="AI42" s="333" t="s">
        <v>384</v>
      </c>
      <c r="AJ42" s="333" t="s">
        <v>384</v>
      </c>
      <c r="AK42" s="333" t="s">
        <v>384</v>
      </c>
      <c r="AL42" s="333" t="s">
        <v>384</v>
      </c>
      <c r="AM42" s="333" t="s">
        <v>384</v>
      </c>
      <c r="AN42" s="333" t="s">
        <v>384</v>
      </c>
      <c r="AO42" s="333" t="s">
        <v>384</v>
      </c>
      <c r="AP42" s="333" t="s">
        <v>384</v>
      </c>
      <c r="AQ42" s="333" t="s">
        <v>384</v>
      </c>
      <c r="AR42" s="333" t="s">
        <v>384</v>
      </c>
      <c r="AS42" s="333" t="s">
        <v>384</v>
      </c>
      <c r="AT42" s="333" t="s">
        <v>384</v>
      </c>
      <c r="AU42" s="333" t="s">
        <v>384</v>
      </c>
      <c r="AV42" s="333" t="s">
        <v>384</v>
      </c>
      <c r="AW42" s="333" t="s">
        <v>384</v>
      </c>
      <c r="AX42" s="333" t="s">
        <v>384</v>
      </c>
      <c r="AY42" s="333" t="s">
        <v>384</v>
      </c>
      <c r="AZ42" s="333" t="s">
        <v>384</v>
      </c>
      <c r="BA42" s="333" t="s">
        <v>384</v>
      </c>
      <c r="BB42" s="333" t="s">
        <v>384</v>
      </c>
      <c r="BC42" s="333" t="s">
        <v>384</v>
      </c>
      <c r="BD42" s="333" t="s">
        <v>384</v>
      </c>
      <c r="BE42" s="333" t="s">
        <v>384</v>
      </c>
      <c r="BF42" s="333" t="s">
        <v>384</v>
      </c>
      <c r="BG42" s="333" t="s">
        <v>384</v>
      </c>
      <c r="BH42" s="336">
        <f t="shared" si="0"/>
        <v>0</v>
      </c>
      <c r="BI42" s="337">
        <f t="shared" si="1"/>
        <v>0</v>
      </c>
      <c r="BJ42" s="365"/>
      <c r="BK42" s="488"/>
      <c r="BL42" s="638"/>
      <c r="BM42" s="638"/>
      <c r="BN42" s="369"/>
      <c r="BO42" s="312"/>
      <c r="BP42" s="316"/>
      <c r="BQ42" s="316"/>
    </row>
    <row r="43" spans="1:73" ht="18" x14ac:dyDescent="0.4">
      <c r="A43" s="312"/>
      <c r="B43" s="312"/>
      <c r="C43" s="312"/>
      <c r="D43" s="649" t="s">
        <v>329</v>
      </c>
      <c r="E43" s="650" t="s">
        <v>669</v>
      </c>
      <c r="F43" s="333" t="s">
        <v>384</v>
      </c>
      <c r="G43" s="333" t="s">
        <v>384</v>
      </c>
      <c r="H43" s="333" t="s">
        <v>384</v>
      </c>
      <c r="I43" s="333" t="s">
        <v>384</v>
      </c>
      <c r="J43" s="333" t="s">
        <v>384</v>
      </c>
      <c r="K43" s="333" t="s">
        <v>384</v>
      </c>
      <c r="L43" s="333" t="s">
        <v>384</v>
      </c>
      <c r="M43" s="333" t="s">
        <v>384</v>
      </c>
      <c r="N43" s="333" t="s">
        <v>384</v>
      </c>
      <c r="O43" s="333" t="s">
        <v>384</v>
      </c>
      <c r="P43" s="333" t="s">
        <v>384</v>
      </c>
      <c r="Q43" s="333" t="s">
        <v>384</v>
      </c>
      <c r="R43" s="333" t="s">
        <v>384</v>
      </c>
      <c r="S43" s="333" t="s">
        <v>384</v>
      </c>
      <c r="T43" s="333" t="s">
        <v>384</v>
      </c>
      <c r="U43" s="333" t="s">
        <v>384</v>
      </c>
      <c r="V43" s="333" t="s">
        <v>384</v>
      </c>
      <c r="W43" s="333" t="s">
        <v>384</v>
      </c>
      <c r="X43" s="333" t="s">
        <v>384</v>
      </c>
      <c r="Y43" s="333" t="s">
        <v>384</v>
      </c>
      <c r="Z43" s="333" t="s">
        <v>384</v>
      </c>
      <c r="AA43" s="333" t="s">
        <v>384</v>
      </c>
      <c r="AB43" s="333" t="s">
        <v>384</v>
      </c>
      <c r="AC43" s="333" t="s">
        <v>384</v>
      </c>
      <c r="AD43" s="333" t="s">
        <v>384</v>
      </c>
      <c r="AE43" s="333" t="s">
        <v>384</v>
      </c>
      <c r="AF43" s="333" t="s">
        <v>384</v>
      </c>
      <c r="AG43" s="333" t="s">
        <v>384</v>
      </c>
      <c r="AH43" s="333" t="s">
        <v>384</v>
      </c>
      <c r="AI43" s="333" t="s">
        <v>384</v>
      </c>
      <c r="AJ43" s="333" t="s">
        <v>384</v>
      </c>
      <c r="AK43" s="333" t="s">
        <v>384</v>
      </c>
      <c r="AL43" s="333" t="s">
        <v>384</v>
      </c>
      <c r="AM43" s="333" t="s">
        <v>384</v>
      </c>
      <c r="AN43" s="333" t="s">
        <v>384</v>
      </c>
      <c r="AO43" s="333" t="s">
        <v>384</v>
      </c>
      <c r="AP43" s="333" t="s">
        <v>384</v>
      </c>
      <c r="AQ43" s="333" t="s">
        <v>384</v>
      </c>
      <c r="AR43" s="333" t="s">
        <v>384</v>
      </c>
      <c r="AS43" s="333" t="s">
        <v>384</v>
      </c>
      <c r="AT43" s="333" t="s">
        <v>384</v>
      </c>
      <c r="AU43" s="333" t="s">
        <v>384</v>
      </c>
      <c r="AV43" s="333" t="s">
        <v>384</v>
      </c>
      <c r="AW43" s="333" t="s">
        <v>384</v>
      </c>
      <c r="AX43" s="333" t="s">
        <v>384</v>
      </c>
      <c r="AY43" s="333" t="s">
        <v>384</v>
      </c>
      <c r="AZ43" s="333" t="s">
        <v>384</v>
      </c>
      <c r="BA43" s="333" t="s">
        <v>384</v>
      </c>
      <c r="BB43" s="333" t="s">
        <v>384</v>
      </c>
      <c r="BC43" s="333" t="s">
        <v>384</v>
      </c>
      <c r="BD43" s="333" t="s">
        <v>384</v>
      </c>
      <c r="BE43" s="333" t="s">
        <v>384</v>
      </c>
      <c r="BF43" s="333" t="s">
        <v>384</v>
      </c>
      <c r="BG43" s="333" t="s">
        <v>384</v>
      </c>
      <c r="BH43" s="336">
        <f t="shared" si="0"/>
        <v>0</v>
      </c>
      <c r="BI43" s="337">
        <f t="shared" si="1"/>
        <v>0</v>
      </c>
      <c r="BJ43" s="365"/>
      <c r="BK43" s="654"/>
      <c r="BL43" s="655"/>
      <c r="BM43" s="655"/>
      <c r="BN43" s="368"/>
      <c r="BO43" s="312"/>
      <c r="BP43" s="316"/>
      <c r="BQ43" s="316"/>
    </row>
    <row r="44" spans="1:73" ht="62" x14ac:dyDescent="0.4">
      <c r="A44" s="312"/>
      <c r="B44" s="312"/>
      <c r="C44" s="312"/>
      <c r="D44" s="649" t="s">
        <v>327</v>
      </c>
      <c r="E44" s="650" t="s">
        <v>670</v>
      </c>
      <c r="F44" s="333" t="s">
        <v>384</v>
      </c>
      <c r="G44" s="333" t="s">
        <v>384</v>
      </c>
      <c r="H44" s="333" t="s">
        <v>384</v>
      </c>
      <c r="I44" s="333" t="s">
        <v>384</v>
      </c>
      <c r="J44" s="333" t="s">
        <v>384</v>
      </c>
      <c r="K44" s="333" t="s">
        <v>384</v>
      </c>
      <c r="L44" s="333" t="s">
        <v>384</v>
      </c>
      <c r="M44" s="333" t="s">
        <v>384</v>
      </c>
      <c r="N44" s="333" t="s">
        <v>384</v>
      </c>
      <c r="O44" s="333" t="s">
        <v>384</v>
      </c>
      <c r="P44" s="333" t="s">
        <v>384</v>
      </c>
      <c r="Q44" s="333" t="s">
        <v>384</v>
      </c>
      <c r="R44" s="333" t="s">
        <v>384</v>
      </c>
      <c r="S44" s="333" t="s">
        <v>384</v>
      </c>
      <c r="T44" s="333" t="s">
        <v>384</v>
      </c>
      <c r="U44" s="333" t="s">
        <v>384</v>
      </c>
      <c r="V44" s="333" t="s">
        <v>384</v>
      </c>
      <c r="W44" s="333" t="s">
        <v>384</v>
      </c>
      <c r="X44" s="333" t="s">
        <v>384</v>
      </c>
      <c r="Y44" s="333" t="s">
        <v>384</v>
      </c>
      <c r="Z44" s="333" t="s">
        <v>384</v>
      </c>
      <c r="AA44" s="333" t="s">
        <v>384</v>
      </c>
      <c r="AB44" s="333" t="s">
        <v>384</v>
      </c>
      <c r="AC44" s="333" t="s">
        <v>384</v>
      </c>
      <c r="AD44" s="333" t="s">
        <v>384</v>
      </c>
      <c r="AE44" s="333" t="s">
        <v>384</v>
      </c>
      <c r="AF44" s="333" t="s">
        <v>384</v>
      </c>
      <c r="AG44" s="333" t="s">
        <v>384</v>
      </c>
      <c r="AH44" s="333" t="s">
        <v>384</v>
      </c>
      <c r="AI44" s="333" t="s">
        <v>384</v>
      </c>
      <c r="AJ44" s="333" t="s">
        <v>384</v>
      </c>
      <c r="AK44" s="333" t="s">
        <v>384</v>
      </c>
      <c r="AL44" s="333" t="s">
        <v>384</v>
      </c>
      <c r="AM44" s="333" t="s">
        <v>384</v>
      </c>
      <c r="AN44" s="333" t="s">
        <v>384</v>
      </c>
      <c r="AO44" s="333" t="s">
        <v>384</v>
      </c>
      <c r="AP44" s="333" t="s">
        <v>384</v>
      </c>
      <c r="AQ44" s="333" t="s">
        <v>384</v>
      </c>
      <c r="AR44" s="333" t="s">
        <v>384</v>
      </c>
      <c r="AS44" s="333" t="s">
        <v>384</v>
      </c>
      <c r="AT44" s="333" t="s">
        <v>384</v>
      </c>
      <c r="AU44" s="333" t="s">
        <v>384</v>
      </c>
      <c r="AV44" s="333" t="s">
        <v>384</v>
      </c>
      <c r="AW44" s="333" t="s">
        <v>384</v>
      </c>
      <c r="AX44" s="333" t="s">
        <v>384</v>
      </c>
      <c r="AY44" s="333" t="s">
        <v>384</v>
      </c>
      <c r="AZ44" s="333" t="s">
        <v>384</v>
      </c>
      <c r="BA44" s="333" t="s">
        <v>384</v>
      </c>
      <c r="BB44" s="333" t="s">
        <v>384</v>
      </c>
      <c r="BC44" s="333" t="s">
        <v>384</v>
      </c>
      <c r="BD44" s="333" t="s">
        <v>384</v>
      </c>
      <c r="BE44" s="333" t="s">
        <v>384</v>
      </c>
      <c r="BF44" s="333" t="s">
        <v>384</v>
      </c>
      <c r="BG44" s="333" t="s">
        <v>384</v>
      </c>
      <c r="BH44" s="336">
        <f t="shared" si="0"/>
        <v>0</v>
      </c>
      <c r="BI44" s="337">
        <f t="shared" si="1"/>
        <v>0</v>
      </c>
      <c r="BJ44" s="365"/>
      <c r="BK44" s="654"/>
      <c r="BL44" s="655"/>
      <c r="BM44" s="655"/>
      <c r="BN44" s="368"/>
      <c r="BO44" s="312"/>
      <c r="BP44" s="316"/>
      <c r="BQ44" s="316"/>
    </row>
    <row r="45" spans="1:73" ht="108.5" x14ac:dyDescent="0.4">
      <c r="A45" s="312"/>
      <c r="B45" s="312"/>
      <c r="C45" s="312"/>
      <c r="D45" s="649" t="s">
        <v>327</v>
      </c>
      <c r="E45" s="650" t="s">
        <v>671</v>
      </c>
      <c r="F45" s="333" t="s">
        <v>384</v>
      </c>
      <c r="G45" s="333" t="s">
        <v>384</v>
      </c>
      <c r="H45" s="333" t="s">
        <v>384</v>
      </c>
      <c r="I45" s="333" t="s">
        <v>384</v>
      </c>
      <c r="J45" s="333" t="s">
        <v>384</v>
      </c>
      <c r="K45" s="333" t="s">
        <v>384</v>
      </c>
      <c r="L45" s="333" t="s">
        <v>384</v>
      </c>
      <c r="M45" s="333" t="s">
        <v>384</v>
      </c>
      <c r="N45" s="333" t="s">
        <v>384</v>
      </c>
      <c r="O45" s="333" t="s">
        <v>384</v>
      </c>
      <c r="P45" s="333" t="s">
        <v>384</v>
      </c>
      <c r="Q45" s="333" t="s">
        <v>384</v>
      </c>
      <c r="R45" s="333" t="s">
        <v>384</v>
      </c>
      <c r="S45" s="333" t="s">
        <v>384</v>
      </c>
      <c r="T45" s="333" t="s">
        <v>384</v>
      </c>
      <c r="U45" s="333" t="s">
        <v>384</v>
      </c>
      <c r="V45" s="333" t="s">
        <v>384</v>
      </c>
      <c r="W45" s="333" t="s">
        <v>384</v>
      </c>
      <c r="X45" s="333" t="s">
        <v>384</v>
      </c>
      <c r="Y45" s="333" t="s">
        <v>384</v>
      </c>
      <c r="Z45" s="333" t="s">
        <v>384</v>
      </c>
      <c r="AA45" s="333" t="s">
        <v>384</v>
      </c>
      <c r="AB45" s="333" t="s">
        <v>384</v>
      </c>
      <c r="AC45" s="333" t="s">
        <v>384</v>
      </c>
      <c r="AD45" s="333" t="s">
        <v>384</v>
      </c>
      <c r="AE45" s="333" t="s">
        <v>384</v>
      </c>
      <c r="AF45" s="333" t="s">
        <v>384</v>
      </c>
      <c r="AG45" s="333" t="s">
        <v>384</v>
      </c>
      <c r="AH45" s="333" t="s">
        <v>384</v>
      </c>
      <c r="AI45" s="333" t="s">
        <v>384</v>
      </c>
      <c r="AJ45" s="333" t="s">
        <v>384</v>
      </c>
      <c r="AK45" s="333" t="s">
        <v>384</v>
      </c>
      <c r="AL45" s="333" t="s">
        <v>384</v>
      </c>
      <c r="AM45" s="333" t="s">
        <v>384</v>
      </c>
      <c r="AN45" s="333" t="s">
        <v>384</v>
      </c>
      <c r="AO45" s="333" t="s">
        <v>384</v>
      </c>
      <c r="AP45" s="333" t="s">
        <v>384</v>
      </c>
      <c r="AQ45" s="333" t="s">
        <v>384</v>
      </c>
      <c r="AR45" s="333" t="s">
        <v>384</v>
      </c>
      <c r="AS45" s="333" t="s">
        <v>384</v>
      </c>
      <c r="AT45" s="333" t="s">
        <v>384</v>
      </c>
      <c r="AU45" s="333" t="s">
        <v>384</v>
      </c>
      <c r="AV45" s="333" t="s">
        <v>384</v>
      </c>
      <c r="AW45" s="333" t="s">
        <v>384</v>
      </c>
      <c r="AX45" s="333" t="s">
        <v>384</v>
      </c>
      <c r="AY45" s="333" t="s">
        <v>384</v>
      </c>
      <c r="AZ45" s="333" t="s">
        <v>384</v>
      </c>
      <c r="BA45" s="333" t="s">
        <v>384</v>
      </c>
      <c r="BB45" s="333" t="s">
        <v>384</v>
      </c>
      <c r="BC45" s="333" t="s">
        <v>384</v>
      </c>
      <c r="BD45" s="333" t="s">
        <v>384</v>
      </c>
      <c r="BE45" s="333" t="s">
        <v>384</v>
      </c>
      <c r="BF45" s="333" t="s">
        <v>384</v>
      </c>
      <c r="BG45" s="333" t="s">
        <v>384</v>
      </c>
      <c r="BH45" s="336">
        <f t="shared" si="0"/>
        <v>0</v>
      </c>
      <c r="BI45" s="337">
        <f t="shared" si="1"/>
        <v>0</v>
      </c>
      <c r="BJ45" s="365"/>
      <c r="BK45" s="654"/>
      <c r="BL45" s="655"/>
      <c r="BM45" s="655"/>
      <c r="BN45" s="368"/>
      <c r="BO45" s="312"/>
      <c r="BP45" s="316"/>
      <c r="BQ45" s="316"/>
    </row>
    <row r="46" spans="1:73" ht="31" x14ac:dyDescent="0.4">
      <c r="A46" s="312"/>
      <c r="B46" s="312"/>
      <c r="C46" s="312"/>
      <c r="D46" s="649" t="s">
        <v>327</v>
      </c>
      <c r="E46" s="656" t="s">
        <v>672</v>
      </c>
      <c r="F46" s="333" t="s">
        <v>384</v>
      </c>
      <c r="G46" s="333" t="s">
        <v>384</v>
      </c>
      <c r="H46" s="333" t="s">
        <v>384</v>
      </c>
      <c r="I46" s="333" t="s">
        <v>384</v>
      </c>
      <c r="J46" s="333" t="s">
        <v>384</v>
      </c>
      <c r="K46" s="333" t="s">
        <v>384</v>
      </c>
      <c r="L46" s="333" t="s">
        <v>384</v>
      </c>
      <c r="M46" s="333" t="s">
        <v>384</v>
      </c>
      <c r="N46" s="333" t="s">
        <v>384</v>
      </c>
      <c r="O46" s="333" t="s">
        <v>384</v>
      </c>
      <c r="P46" s="333" t="s">
        <v>384</v>
      </c>
      <c r="Q46" s="333" t="s">
        <v>384</v>
      </c>
      <c r="R46" s="333" t="s">
        <v>384</v>
      </c>
      <c r="S46" s="333" t="s">
        <v>384</v>
      </c>
      <c r="T46" s="333" t="s">
        <v>384</v>
      </c>
      <c r="U46" s="333" t="s">
        <v>384</v>
      </c>
      <c r="V46" s="333" t="s">
        <v>384</v>
      </c>
      <c r="W46" s="333" t="s">
        <v>384</v>
      </c>
      <c r="X46" s="333" t="s">
        <v>384</v>
      </c>
      <c r="Y46" s="333" t="s">
        <v>384</v>
      </c>
      <c r="Z46" s="333" t="s">
        <v>384</v>
      </c>
      <c r="AA46" s="333" t="s">
        <v>384</v>
      </c>
      <c r="AB46" s="333" t="s">
        <v>384</v>
      </c>
      <c r="AC46" s="333" t="s">
        <v>384</v>
      </c>
      <c r="AD46" s="333" t="s">
        <v>384</v>
      </c>
      <c r="AE46" s="333" t="s">
        <v>384</v>
      </c>
      <c r="AF46" s="333" t="s">
        <v>384</v>
      </c>
      <c r="AG46" s="333" t="s">
        <v>384</v>
      </c>
      <c r="AH46" s="333" t="s">
        <v>384</v>
      </c>
      <c r="AI46" s="333" t="s">
        <v>384</v>
      </c>
      <c r="AJ46" s="333" t="s">
        <v>384</v>
      </c>
      <c r="AK46" s="333" t="s">
        <v>384</v>
      </c>
      <c r="AL46" s="333" t="s">
        <v>384</v>
      </c>
      <c r="AM46" s="333" t="s">
        <v>384</v>
      </c>
      <c r="AN46" s="333" t="s">
        <v>384</v>
      </c>
      <c r="AO46" s="333" t="s">
        <v>384</v>
      </c>
      <c r="AP46" s="333" t="s">
        <v>384</v>
      </c>
      <c r="AQ46" s="333" t="s">
        <v>384</v>
      </c>
      <c r="AR46" s="333" t="s">
        <v>384</v>
      </c>
      <c r="AS46" s="333" t="s">
        <v>384</v>
      </c>
      <c r="AT46" s="333" t="s">
        <v>384</v>
      </c>
      <c r="AU46" s="333" t="s">
        <v>384</v>
      </c>
      <c r="AV46" s="333" t="s">
        <v>384</v>
      </c>
      <c r="AW46" s="333" t="s">
        <v>384</v>
      </c>
      <c r="AX46" s="333" t="s">
        <v>384</v>
      </c>
      <c r="AY46" s="333" t="s">
        <v>384</v>
      </c>
      <c r="AZ46" s="333" t="s">
        <v>384</v>
      </c>
      <c r="BA46" s="333" t="s">
        <v>384</v>
      </c>
      <c r="BB46" s="333" t="s">
        <v>384</v>
      </c>
      <c r="BC46" s="333" t="s">
        <v>384</v>
      </c>
      <c r="BD46" s="333" t="s">
        <v>384</v>
      </c>
      <c r="BE46" s="333" t="s">
        <v>384</v>
      </c>
      <c r="BF46" s="333" t="s">
        <v>384</v>
      </c>
      <c r="BG46" s="333" t="s">
        <v>384</v>
      </c>
      <c r="BH46" s="336">
        <f t="shared" si="0"/>
        <v>0</v>
      </c>
      <c r="BI46" s="337">
        <f t="shared" si="1"/>
        <v>0</v>
      </c>
      <c r="BJ46" s="365"/>
      <c r="BK46" s="654"/>
      <c r="BL46" s="657" t="s">
        <v>317</v>
      </c>
      <c r="BM46" s="658">
        <f>BL36</f>
        <v>96.240601503759393</v>
      </c>
      <c r="BN46" s="368"/>
      <c r="BO46" s="312"/>
      <c r="BP46" s="316"/>
      <c r="BQ46" s="316"/>
    </row>
    <row r="47" spans="1:73" ht="16" thickBot="1" x14ac:dyDescent="0.4">
      <c r="A47" s="312"/>
      <c r="B47" s="312"/>
      <c r="C47" s="312"/>
      <c r="D47" s="659" t="s">
        <v>329</v>
      </c>
      <c r="E47" s="660" t="s">
        <v>673</v>
      </c>
      <c r="F47" s="372" t="s">
        <v>384</v>
      </c>
      <c r="G47" s="373" t="s">
        <v>384</v>
      </c>
      <c r="H47" s="373">
        <v>1</v>
      </c>
      <c r="I47" s="373" t="s">
        <v>384</v>
      </c>
      <c r="J47" s="373" t="s">
        <v>384</v>
      </c>
      <c r="K47" s="373" t="s">
        <v>384</v>
      </c>
      <c r="L47" s="373" t="s">
        <v>384</v>
      </c>
      <c r="M47" s="373" t="s">
        <v>384</v>
      </c>
      <c r="N47" s="373" t="s">
        <v>384</v>
      </c>
      <c r="O47" s="373" t="s">
        <v>384</v>
      </c>
      <c r="P47" s="373" t="s">
        <v>384</v>
      </c>
      <c r="Q47" s="373" t="s">
        <v>384</v>
      </c>
      <c r="R47" s="373" t="s">
        <v>384</v>
      </c>
      <c r="S47" s="373" t="s">
        <v>384</v>
      </c>
      <c r="T47" s="373" t="s">
        <v>384</v>
      </c>
      <c r="U47" s="373" t="s">
        <v>384</v>
      </c>
      <c r="V47" s="373" t="s">
        <v>384</v>
      </c>
      <c r="W47" s="373" t="s">
        <v>384</v>
      </c>
      <c r="X47" s="373" t="s">
        <v>384</v>
      </c>
      <c r="Y47" s="373" t="s">
        <v>384</v>
      </c>
      <c r="Z47" s="373" t="s">
        <v>384</v>
      </c>
      <c r="AA47" s="373" t="s">
        <v>384</v>
      </c>
      <c r="AB47" s="373" t="s">
        <v>384</v>
      </c>
      <c r="AC47" s="373" t="s">
        <v>384</v>
      </c>
      <c r="AD47" s="373" t="s">
        <v>384</v>
      </c>
      <c r="AE47" s="373" t="s">
        <v>384</v>
      </c>
      <c r="AF47" s="373" t="s">
        <v>384</v>
      </c>
      <c r="AG47" s="373" t="s">
        <v>384</v>
      </c>
      <c r="AH47" s="373" t="s">
        <v>384</v>
      </c>
      <c r="AI47" s="373" t="s">
        <v>384</v>
      </c>
      <c r="AJ47" s="373" t="s">
        <v>384</v>
      </c>
      <c r="AK47" s="373" t="s">
        <v>384</v>
      </c>
      <c r="AL47" s="373" t="s">
        <v>384</v>
      </c>
      <c r="AM47" s="373" t="s">
        <v>384</v>
      </c>
      <c r="AN47" s="373" t="s">
        <v>384</v>
      </c>
      <c r="AO47" s="373" t="s">
        <v>384</v>
      </c>
      <c r="AP47" s="373" t="s">
        <v>384</v>
      </c>
      <c r="AQ47" s="373" t="s">
        <v>384</v>
      </c>
      <c r="AR47" s="373" t="s">
        <v>384</v>
      </c>
      <c r="AS47" s="373" t="s">
        <v>384</v>
      </c>
      <c r="AT47" s="373" t="s">
        <v>384</v>
      </c>
      <c r="AU47" s="373" t="s">
        <v>384</v>
      </c>
      <c r="AV47" s="373" t="s">
        <v>384</v>
      </c>
      <c r="AW47" s="373" t="s">
        <v>384</v>
      </c>
      <c r="AX47" s="373" t="s">
        <v>384</v>
      </c>
      <c r="AY47" s="373" t="s">
        <v>384</v>
      </c>
      <c r="AZ47" s="373" t="s">
        <v>384</v>
      </c>
      <c r="BA47" s="373" t="s">
        <v>384</v>
      </c>
      <c r="BB47" s="373" t="s">
        <v>384</v>
      </c>
      <c r="BC47" s="373" t="s">
        <v>384</v>
      </c>
      <c r="BD47" s="373" t="s">
        <v>384</v>
      </c>
      <c r="BE47" s="373" t="s">
        <v>384</v>
      </c>
      <c r="BF47" s="373" t="s">
        <v>384</v>
      </c>
      <c r="BG47" s="374" t="s">
        <v>384</v>
      </c>
      <c r="BH47" s="375">
        <f t="shared" si="0"/>
        <v>1</v>
      </c>
      <c r="BI47" s="376">
        <f t="shared" si="1"/>
        <v>1</v>
      </c>
      <c r="BJ47" s="365"/>
      <c r="BK47" s="238"/>
      <c r="BL47" s="368" t="s">
        <v>319</v>
      </c>
      <c r="BM47" s="661">
        <f>100-(BL36)</f>
        <v>3.7593984962406068</v>
      </c>
      <c r="BN47" s="238"/>
      <c r="BO47" s="312"/>
      <c r="BP47" s="316"/>
      <c r="BQ47" s="316"/>
    </row>
    <row r="48" spans="1:73" s="389" customFormat="1" ht="19" thickTop="1" thickBot="1" x14ac:dyDescent="0.45">
      <c r="A48" s="387"/>
      <c r="B48" s="387"/>
      <c r="C48" s="387"/>
      <c r="D48" s="390"/>
      <c r="E48" s="380" t="s">
        <v>381</v>
      </c>
      <c r="F48" s="381">
        <f t="shared" ref="F48:BI48" si="2">SUM(F7:F47)</f>
        <v>0</v>
      </c>
      <c r="G48" s="382">
        <f t="shared" si="2"/>
        <v>5</v>
      </c>
      <c r="H48" s="382">
        <f t="shared" si="2"/>
        <v>14</v>
      </c>
      <c r="I48" s="382">
        <f t="shared" si="2"/>
        <v>12</v>
      </c>
      <c r="J48" s="382">
        <f t="shared" si="2"/>
        <v>13</v>
      </c>
      <c r="K48" s="382">
        <f t="shared" si="2"/>
        <v>0</v>
      </c>
      <c r="L48" s="382">
        <f t="shared" si="2"/>
        <v>12</v>
      </c>
      <c r="M48" s="382">
        <f t="shared" si="2"/>
        <v>0</v>
      </c>
      <c r="N48" s="382">
        <f t="shared" si="2"/>
        <v>14</v>
      </c>
      <c r="O48" s="382">
        <f t="shared" si="2"/>
        <v>1</v>
      </c>
      <c r="P48" s="382">
        <f t="shared" si="2"/>
        <v>13</v>
      </c>
      <c r="Q48" s="382">
        <f t="shared" si="2"/>
        <v>14</v>
      </c>
      <c r="R48" s="382">
        <f t="shared" si="2"/>
        <v>0</v>
      </c>
      <c r="S48" s="382">
        <f t="shared" si="2"/>
        <v>0</v>
      </c>
      <c r="T48" s="382">
        <f t="shared" si="2"/>
        <v>0</v>
      </c>
      <c r="U48" s="382">
        <f t="shared" si="2"/>
        <v>12</v>
      </c>
      <c r="V48" s="382">
        <f t="shared" si="2"/>
        <v>0</v>
      </c>
      <c r="W48" s="382">
        <f t="shared" si="2"/>
        <v>13</v>
      </c>
      <c r="X48" s="382">
        <f t="shared" si="2"/>
        <v>13</v>
      </c>
      <c r="Y48" s="382">
        <f t="shared" si="2"/>
        <v>0</v>
      </c>
      <c r="Z48" s="382">
        <f t="shared" si="2"/>
        <v>0</v>
      </c>
      <c r="AA48" s="382">
        <f t="shared" si="2"/>
        <v>0</v>
      </c>
      <c r="AB48" s="382">
        <f t="shared" si="2"/>
        <v>0</v>
      </c>
      <c r="AC48" s="382">
        <f t="shared" si="2"/>
        <v>11</v>
      </c>
      <c r="AD48" s="382">
        <f t="shared" si="2"/>
        <v>0</v>
      </c>
      <c r="AE48" s="382">
        <f t="shared" si="2"/>
        <v>10</v>
      </c>
      <c r="AF48" s="382">
        <f t="shared" si="2"/>
        <v>10</v>
      </c>
      <c r="AG48" s="382">
        <f t="shared" si="2"/>
        <v>0</v>
      </c>
      <c r="AH48" s="382">
        <f t="shared" si="2"/>
        <v>0</v>
      </c>
      <c r="AI48" s="382">
        <f t="shared" si="2"/>
        <v>11</v>
      </c>
      <c r="AJ48" s="382">
        <f t="shared" si="2"/>
        <v>0</v>
      </c>
      <c r="AK48" s="382">
        <f t="shared" si="2"/>
        <v>0</v>
      </c>
      <c r="AL48" s="382">
        <f t="shared" si="2"/>
        <v>10</v>
      </c>
      <c r="AM48" s="382">
        <f t="shared" si="2"/>
        <v>0</v>
      </c>
      <c r="AN48" s="382">
        <f t="shared" si="2"/>
        <v>10</v>
      </c>
      <c r="AO48" s="382">
        <f t="shared" si="2"/>
        <v>0</v>
      </c>
      <c r="AP48" s="382">
        <f t="shared" si="2"/>
        <v>0</v>
      </c>
      <c r="AQ48" s="382">
        <f t="shared" si="2"/>
        <v>10</v>
      </c>
      <c r="AR48" s="382">
        <f t="shared" si="2"/>
        <v>0</v>
      </c>
      <c r="AS48" s="382">
        <f t="shared" si="2"/>
        <v>0</v>
      </c>
      <c r="AT48" s="382">
        <f t="shared" si="2"/>
        <v>0</v>
      </c>
      <c r="AU48" s="382">
        <f t="shared" si="2"/>
        <v>0</v>
      </c>
      <c r="AV48" s="382">
        <f t="shared" si="2"/>
        <v>9</v>
      </c>
      <c r="AW48" s="382">
        <f t="shared" si="2"/>
        <v>0</v>
      </c>
      <c r="AX48" s="382">
        <f t="shared" si="2"/>
        <v>0</v>
      </c>
      <c r="AY48" s="382">
        <f t="shared" si="2"/>
        <v>0</v>
      </c>
      <c r="AZ48" s="382">
        <f t="shared" si="2"/>
        <v>0</v>
      </c>
      <c r="BA48" s="382">
        <f t="shared" si="2"/>
        <v>0</v>
      </c>
      <c r="BB48" s="382">
        <f t="shared" si="2"/>
        <v>9</v>
      </c>
      <c r="BC48" s="382">
        <f t="shared" si="2"/>
        <v>0</v>
      </c>
      <c r="BD48" s="382">
        <f t="shared" si="2"/>
        <v>9</v>
      </c>
      <c r="BE48" s="382">
        <f t="shared" si="2"/>
        <v>1</v>
      </c>
      <c r="BF48" s="382">
        <f t="shared" si="2"/>
        <v>11</v>
      </c>
      <c r="BG48" s="383">
        <f t="shared" si="2"/>
        <v>9</v>
      </c>
      <c r="BH48" s="384">
        <f t="shared" si="2"/>
        <v>266</v>
      </c>
      <c r="BI48" s="385">
        <f t="shared" si="2"/>
        <v>256</v>
      </c>
      <c r="BJ48" s="662"/>
      <c r="BK48" s="654"/>
      <c r="BL48" s="663"/>
      <c r="BM48" s="368"/>
      <c r="BN48" s="368"/>
      <c r="BO48" s="387"/>
      <c r="BP48" s="433"/>
      <c r="BQ48" s="433"/>
      <c r="BR48" s="434"/>
      <c r="BS48" s="434"/>
      <c r="BT48" s="434"/>
      <c r="BU48" s="434"/>
    </row>
    <row r="49" spans="1:73" s="389" customFormat="1" ht="16" thickTop="1" x14ac:dyDescent="0.35">
      <c r="A49" s="387"/>
      <c r="B49" s="387"/>
      <c r="C49" s="387"/>
      <c r="D49" s="390"/>
      <c r="E49" s="391" t="s">
        <v>382</v>
      </c>
      <c r="F49" s="392" t="str">
        <f t="shared" ref="F49:BG49" si="3">IF(F48=0," ",(F48/COUNT(F7:F47)))</f>
        <v xml:space="preserve"> </v>
      </c>
      <c r="G49" s="392">
        <f t="shared" si="3"/>
        <v>0.83333333333333337</v>
      </c>
      <c r="H49" s="392">
        <f t="shared" si="3"/>
        <v>0.93333333333333335</v>
      </c>
      <c r="I49" s="392">
        <f t="shared" si="3"/>
        <v>0.92307692307692313</v>
      </c>
      <c r="J49" s="392">
        <f t="shared" si="3"/>
        <v>1</v>
      </c>
      <c r="K49" s="392" t="str">
        <f t="shared" si="3"/>
        <v xml:space="preserve"> </v>
      </c>
      <c r="L49" s="392">
        <f t="shared" si="3"/>
        <v>0.92307692307692313</v>
      </c>
      <c r="M49" s="392" t="str">
        <f t="shared" si="3"/>
        <v xml:space="preserve"> </v>
      </c>
      <c r="N49" s="392">
        <f t="shared" si="3"/>
        <v>1</v>
      </c>
      <c r="O49" s="392">
        <f t="shared" si="3"/>
        <v>1</v>
      </c>
      <c r="P49" s="392">
        <f t="shared" si="3"/>
        <v>1</v>
      </c>
      <c r="Q49" s="392">
        <f t="shared" si="3"/>
        <v>1</v>
      </c>
      <c r="R49" s="392" t="str">
        <f t="shared" si="3"/>
        <v xml:space="preserve"> </v>
      </c>
      <c r="S49" s="392" t="str">
        <f t="shared" si="3"/>
        <v xml:space="preserve"> </v>
      </c>
      <c r="T49" s="392" t="str">
        <f t="shared" si="3"/>
        <v xml:space="preserve"> </v>
      </c>
      <c r="U49" s="392">
        <f t="shared" si="3"/>
        <v>0.92307692307692313</v>
      </c>
      <c r="V49" s="392" t="str">
        <f t="shared" si="3"/>
        <v xml:space="preserve"> </v>
      </c>
      <c r="W49" s="392">
        <f t="shared" si="3"/>
        <v>1</v>
      </c>
      <c r="X49" s="392">
        <f t="shared" si="3"/>
        <v>1</v>
      </c>
      <c r="Y49" s="392" t="str">
        <f t="shared" si="3"/>
        <v xml:space="preserve"> </v>
      </c>
      <c r="Z49" s="392" t="str">
        <f t="shared" si="3"/>
        <v xml:space="preserve"> </v>
      </c>
      <c r="AA49" s="392" t="str">
        <f t="shared" si="3"/>
        <v xml:space="preserve"> </v>
      </c>
      <c r="AB49" s="392" t="str">
        <f t="shared" si="3"/>
        <v xml:space="preserve"> </v>
      </c>
      <c r="AC49" s="392">
        <f t="shared" si="3"/>
        <v>1</v>
      </c>
      <c r="AD49" s="392" t="str">
        <f t="shared" si="3"/>
        <v xml:space="preserve"> </v>
      </c>
      <c r="AE49" s="392">
        <f t="shared" si="3"/>
        <v>0.90909090909090906</v>
      </c>
      <c r="AF49" s="392">
        <f t="shared" si="3"/>
        <v>0.90909090909090906</v>
      </c>
      <c r="AG49" s="392" t="str">
        <f t="shared" si="3"/>
        <v xml:space="preserve"> </v>
      </c>
      <c r="AH49" s="392" t="str">
        <f t="shared" si="3"/>
        <v xml:space="preserve"> </v>
      </c>
      <c r="AI49" s="392">
        <f t="shared" si="3"/>
        <v>1</v>
      </c>
      <c r="AJ49" s="392" t="str">
        <f t="shared" si="3"/>
        <v xml:space="preserve"> </v>
      </c>
      <c r="AK49" s="392" t="str">
        <f t="shared" si="3"/>
        <v xml:space="preserve"> </v>
      </c>
      <c r="AL49" s="392">
        <f t="shared" si="3"/>
        <v>1</v>
      </c>
      <c r="AM49" s="392" t="str">
        <f t="shared" si="3"/>
        <v xml:space="preserve"> </v>
      </c>
      <c r="AN49" s="392">
        <f t="shared" si="3"/>
        <v>1</v>
      </c>
      <c r="AO49" s="392" t="str">
        <f t="shared" si="3"/>
        <v xml:space="preserve"> </v>
      </c>
      <c r="AP49" s="392" t="str">
        <f t="shared" si="3"/>
        <v xml:space="preserve"> </v>
      </c>
      <c r="AQ49" s="392">
        <f t="shared" si="3"/>
        <v>1</v>
      </c>
      <c r="AR49" s="392" t="str">
        <f t="shared" si="3"/>
        <v xml:space="preserve"> </v>
      </c>
      <c r="AS49" s="392" t="str">
        <f t="shared" si="3"/>
        <v xml:space="preserve"> </v>
      </c>
      <c r="AT49" s="392" t="str">
        <f t="shared" si="3"/>
        <v xml:space="preserve"> </v>
      </c>
      <c r="AU49" s="392" t="str">
        <f t="shared" si="3"/>
        <v xml:space="preserve"> </v>
      </c>
      <c r="AV49" s="392">
        <f t="shared" si="3"/>
        <v>1</v>
      </c>
      <c r="AW49" s="392" t="str">
        <f t="shared" si="3"/>
        <v xml:space="preserve"> </v>
      </c>
      <c r="AX49" s="392" t="str">
        <f t="shared" si="3"/>
        <v xml:space="preserve"> </v>
      </c>
      <c r="AY49" s="392" t="str">
        <f t="shared" si="3"/>
        <v xml:space="preserve"> </v>
      </c>
      <c r="AZ49" s="392" t="str">
        <f t="shared" si="3"/>
        <v xml:space="preserve"> </v>
      </c>
      <c r="BA49" s="392" t="str">
        <f t="shared" si="3"/>
        <v xml:space="preserve"> </v>
      </c>
      <c r="BB49" s="392">
        <f t="shared" si="3"/>
        <v>1</v>
      </c>
      <c r="BC49" s="392" t="str">
        <f t="shared" si="3"/>
        <v xml:space="preserve"> </v>
      </c>
      <c r="BD49" s="392">
        <f t="shared" si="3"/>
        <v>0.9</v>
      </c>
      <c r="BE49" s="392">
        <f t="shared" si="3"/>
        <v>1</v>
      </c>
      <c r="BF49" s="392">
        <f t="shared" si="3"/>
        <v>0.91666666666666663</v>
      </c>
      <c r="BG49" s="392">
        <f t="shared" si="3"/>
        <v>1</v>
      </c>
      <c r="BH49" s="393"/>
      <c r="BI49" s="435"/>
      <c r="BJ49" s="662"/>
      <c r="BK49" s="422"/>
      <c r="BL49" s="664"/>
      <c r="BM49" s="422"/>
      <c r="BN49" s="422"/>
      <c r="BO49" s="387"/>
      <c r="BP49" s="433"/>
      <c r="BQ49" s="433"/>
      <c r="BR49" s="434"/>
      <c r="BS49" s="434"/>
      <c r="BT49" s="434"/>
      <c r="BU49" s="434"/>
    </row>
    <row r="50" spans="1:73" s="232" customFormat="1" ht="15.5" x14ac:dyDescent="0.35">
      <c r="A50" s="312"/>
      <c r="B50" s="312"/>
      <c r="C50" s="312"/>
      <c r="D50" s="665"/>
      <c r="E50" s="666"/>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69"/>
      <c r="AV50" s="369"/>
      <c r="AW50" s="369"/>
      <c r="AX50" s="369"/>
      <c r="AY50" s="369"/>
      <c r="AZ50" s="369"/>
      <c r="BA50" s="369"/>
      <c r="BB50" s="369"/>
      <c r="BC50" s="369"/>
      <c r="BD50" s="369"/>
      <c r="BE50" s="369"/>
      <c r="BF50" s="369"/>
      <c r="BG50" s="369"/>
      <c r="BH50" s="369"/>
      <c r="BI50" s="369"/>
      <c r="BJ50" s="365"/>
      <c r="BK50" s="312"/>
      <c r="BL50" s="312"/>
      <c r="BM50" s="312"/>
      <c r="BN50" s="312"/>
      <c r="BO50" s="365"/>
      <c r="BP50" s="365"/>
      <c r="BQ50" s="365"/>
      <c r="BR50" s="312"/>
      <c r="BS50" s="312"/>
      <c r="BT50" s="312"/>
      <c r="BU50" s="312"/>
    </row>
    <row r="51" spans="1:73" s="232" customFormat="1" ht="15.5" hidden="1" x14ac:dyDescent="0.35">
      <c r="A51" s="312"/>
      <c r="B51" s="312"/>
      <c r="C51" s="312"/>
      <c r="D51" s="665"/>
      <c r="E51" s="666"/>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69"/>
      <c r="AP51" s="369"/>
      <c r="AQ51" s="369"/>
      <c r="AR51" s="369"/>
      <c r="AS51" s="369"/>
      <c r="AT51" s="369"/>
      <c r="AU51" s="369"/>
      <c r="AV51" s="369"/>
      <c r="AW51" s="369"/>
      <c r="AX51" s="369"/>
      <c r="AY51" s="369"/>
      <c r="AZ51" s="369"/>
      <c r="BA51" s="369"/>
      <c r="BB51" s="369"/>
      <c r="BC51" s="369"/>
      <c r="BD51" s="369"/>
      <c r="BE51" s="369"/>
      <c r="BF51" s="369"/>
      <c r="BG51" s="369"/>
      <c r="BH51" s="369"/>
      <c r="BI51" s="369"/>
      <c r="BJ51" s="365"/>
      <c r="BK51" s="312"/>
      <c r="BL51" s="312"/>
      <c r="BM51" s="312"/>
      <c r="BN51" s="312"/>
      <c r="BO51" s="365"/>
      <c r="BP51" s="365"/>
      <c r="BQ51" s="365"/>
      <c r="BR51" s="312"/>
      <c r="BS51" s="312"/>
      <c r="BT51" s="312"/>
      <c r="BU51" s="312"/>
    </row>
    <row r="52" spans="1:73" s="232" customFormat="1" ht="20" hidden="1" x14ac:dyDescent="0.4">
      <c r="A52" s="365"/>
      <c r="B52" s="397"/>
      <c r="C52" s="365"/>
      <c r="BJ52" s="312"/>
      <c r="BK52" s="312"/>
      <c r="BL52" s="312"/>
      <c r="BM52" s="312"/>
      <c r="BN52" s="312"/>
      <c r="BO52" s="312"/>
      <c r="BP52" s="312"/>
      <c r="BQ52" s="312"/>
      <c r="BR52" s="312"/>
      <c r="BS52" s="312"/>
      <c r="BT52" s="312"/>
      <c r="BU52" s="312"/>
    </row>
    <row r="53" spans="1:73" s="232" customFormat="1" ht="20" hidden="1" x14ac:dyDescent="0.4">
      <c r="A53" s="365"/>
      <c r="B53" s="397"/>
      <c r="C53" s="365"/>
      <c r="BJ53" s="312"/>
      <c r="BK53" s="312"/>
      <c r="BL53" s="312"/>
      <c r="BM53" s="312"/>
      <c r="BN53" s="312"/>
      <c r="BO53" s="312"/>
      <c r="BP53" s="312"/>
      <c r="BQ53" s="312"/>
      <c r="BR53" s="312"/>
      <c r="BS53" s="312"/>
      <c r="BT53" s="312"/>
      <c r="BU53" s="312"/>
    </row>
    <row r="54" spans="1:73" s="232" customFormat="1" ht="18" hidden="1" customHeight="1" x14ac:dyDescent="0.35">
      <c r="A54" s="312"/>
      <c r="B54" s="312"/>
      <c r="C54" s="312"/>
      <c r="BJ54" s="312"/>
      <c r="BK54" s="312"/>
      <c r="BL54" s="312"/>
      <c r="BM54" s="312"/>
      <c r="BN54" s="312"/>
      <c r="BO54" s="312"/>
      <c r="BP54" s="312"/>
      <c r="BQ54" s="312"/>
      <c r="BR54" s="312"/>
      <c r="BS54" s="312"/>
      <c r="BT54" s="312"/>
      <c r="BU54" s="312"/>
    </row>
    <row r="55" spans="1:73" s="232" customFormat="1" x14ac:dyDescent="0.35">
      <c r="A55" s="312"/>
      <c r="B55" s="312"/>
      <c r="C55" s="312"/>
      <c r="BJ55" s="312"/>
      <c r="BK55" s="312"/>
      <c r="BL55" s="312"/>
      <c r="BM55" s="312"/>
      <c r="BN55" s="312"/>
      <c r="BO55" s="312"/>
      <c r="BP55" s="312"/>
      <c r="BQ55" s="312"/>
      <c r="BR55" s="312"/>
      <c r="BS55" s="312"/>
      <c r="BT55" s="312"/>
      <c r="BU55" s="312"/>
    </row>
  </sheetData>
  <mergeCells count="66">
    <mergeCell ref="I5:I6"/>
    <mergeCell ref="D5:D6"/>
    <mergeCell ref="E5:E6"/>
    <mergeCell ref="F5:F6"/>
    <mergeCell ref="G5:G6"/>
    <mergeCell ref="H5:H6"/>
    <mergeCell ref="U5:U6"/>
    <mergeCell ref="J5:J6"/>
    <mergeCell ref="K5:K6"/>
    <mergeCell ref="L5:L6"/>
    <mergeCell ref="M5:M6"/>
    <mergeCell ref="N5:N6"/>
    <mergeCell ref="O5:O6"/>
    <mergeCell ref="P5:P6"/>
    <mergeCell ref="Q5:Q6"/>
    <mergeCell ref="R5:R6"/>
    <mergeCell ref="S5:S6"/>
    <mergeCell ref="T5:T6"/>
    <mergeCell ref="AG5:AG6"/>
    <mergeCell ref="V5:V6"/>
    <mergeCell ref="W5:W6"/>
    <mergeCell ref="X5:X6"/>
    <mergeCell ref="Y5:Y6"/>
    <mergeCell ref="Z5:Z6"/>
    <mergeCell ref="AA5:AA6"/>
    <mergeCell ref="AB5:AB6"/>
    <mergeCell ref="AC5:AC6"/>
    <mergeCell ref="AD5:AD6"/>
    <mergeCell ref="AE5:AE6"/>
    <mergeCell ref="AF5:AF6"/>
    <mergeCell ref="AS5:AS6"/>
    <mergeCell ref="AH5:AH6"/>
    <mergeCell ref="AI5:AI6"/>
    <mergeCell ref="AJ5:AJ6"/>
    <mergeCell ref="AK5:AK6"/>
    <mergeCell ref="AL5:AL6"/>
    <mergeCell ref="AM5:AM6"/>
    <mergeCell ref="AN5:AN6"/>
    <mergeCell ref="AO5:AO6"/>
    <mergeCell ref="AP5:AP6"/>
    <mergeCell ref="AQ5:AQ6"/>
    <mergeCell ref="AR5:AR6"/>
    <mergeCell ref="BE5:BE6"/>
    <mergeCell ref="AT5:AT6"/>
    <mergeCell ref="AU5:AU6"/>
    <mergeCell ref="AV5:AV6"/>
    <mergeCell ref="AW5:AW6"/>
    <mergeCell ref="AX5:AX6"/>
    <mergeCell ref="AY5:AY6"/>
    <mergeCell ref="AZ5:AZ6"/>
    <mergeCell ref="BA5:BA6"/>
    <mergeCell ref="BB5:BB6"/>
    <mergeCell ref="BC5:BC6"/>
    <mergeCell ref="BD5:BD6"/>
    <mergeCell ref="BL36:BM37"/>
    <mergeCell ref="BF5:BF6"/>
    <mergeCell ref="BG5:BG6"/>
    <mergeCell ref="BH5:BH6"/>
    <mergeCell ref="BI5:BI6"/>
    <mergeCell ref="BL8:BM8"/>
    <mergeCell ref="BL10:BM11"/>
    <mergeCell ref="BL14:BM14"/>
    <mergeCell ref="BL16:BM17"/>
    <mergeCell ref="BL20:BM20"/>
    <mergeCell ref="BL22:BM23"/>
    <mergeCell ref="BK34:BN34"/>
  </mergeCells>
  <conditionalFormatting sqref="D7:D47">
    <cfRule type="cellIs" dxfId="43" priority="1" stopIfTrue="1" operator="equal">
      <formula>"C"</formula>
    </cfRule>
    <cfRule type="cellIs" dxfId="42" priority="2" stopIfTrue="1" operator="equal">
      <formula>"N"</formula>
    </cfRule>
    <cfRule type="cellIs" dxfId="41" priority="3" stopIfTrue="1" operator="equal">
      <formula>"E"</formula>
    </cfRule>
  </conditionalFormatting>
  <conditionalFormatting sqref="D12:F12 F13:F24 AZ8:AZ13 G14:AZ24">
    <cfRule type="cellIs" dxfId="40" priority="16" stopIfTrue="1" operator="equal">
      <formula>0</formula>
    </cfRule>
  </conditionalFormatting>
  <conditionalFormatting sqref="D12:F12 F13:F24">
    <cfRule type="cellIs" dxfId="39" priority="15" stopIfTrue="1" operator="equal">
      <formula>1</formula>
    </cfRule>
  </conditionalFormatting>
  <conditionalFormatting sqref="F7:F11">
    <cfRule type="cellIs" dxfId="38" priority="12" stopIfTrue="1" operator="equal">
      <formula>1</formula>
    </cfRule>
    <cfRule type="cellIs" dxfId="37" priority="13" stopIfTrue="1" operator="equal">
      <formula>0</formula>
    </cfRule>
  </conditionalFormatting>
  <conditionalFormatting sqref="F25:BG47">
    <cfRule type="cellIs" dxfId="36" priority="7" stopIfTrue="1" operator="equal">
      <formula>1</formula>
    </cfRule>
    <cfRule type="cellIs" dxfId="35" priority="8" stopIfTrue="1" operator="equal">
      <formula>0</formula>
    </cfRule>
  </conditionalFormatting>
  <conditionalFormatting sqref="G7:AY13">
    <cfRule type="cellIs" dxfId="34" priority="10" stopIfTrue="1" operator="equal">
      <formula>0</formula>
    </cfRule>
  </conditionalFormatting>
  <conditionalFormatting sqref="G7:BG24">
    <cfRule type="cellIs" dxfId="33" priority="9" stopIfTrue="1" operator="equal">
      <formula>1</formula>
    </cfRule>
  </conditionalFormatting>
  <conditionalFormatting sqref="AZ7:BG7">
    <cfRule type="cellIs" dxfId="32" priority="11" stopIfTrue="1" operator="equal">
      <formula>0</formula>
    </cfRule>
  </conditionalFormatting>
  <conditionalFormatting sqref="BA8:BG24">
    <cfRule type="cellIs" dxfId="31" priority="14" stopIfTrue="1" operator="equal">
      <formula>0</formula>
    </cfRule>
  </conditionalFormatting>
  <pageMargins left="0.25" right="0.25" top="0.75" bottom="0.75" header="0.3" footer="0.3"/>
  <pageSetup paperSize="9" scale="39" fitToHeight="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E3E90-C97C-4C6F-8749-B072A6B982CD}">
  <sheetPr>
    <pageSetUpPr fitToPage="1"/>
  </sheetPr>
  <dimension ref="A1:BQ60"/>
  <sheetViews>
    <sheetView topLeftCell="D1" zoomScale="70" zoomScaleNormal="70" workbookViewId="0"/>
  </sheetViews>
  <sheetFormatPr defaultColWidth="0" defaultRowHeight="14.5" zeroHeight="1" x14ac:dyDescent="0.35"/>
  <cols>
    <col min="1" max="3" width="2.26953125" style="396" hidden="1" customWidth="1"/>
    <col min="4" max="4" width="6.7265625" customWidth="1"/>
    <col min="5" max="5" width="59.453125" customWidth="1"/>
    <col min="6" max="59" width="4.54296875" customWidth="1"/>
    <col min="60" max="61" width="5.81640625" customWidth="1"/>
    <col min="62" max="62" width="3.81640625" customWidth="1"/>
    <col min="63" max="66" width="8.7265625" style="396" customWidth="1"/>
    <col min="67" max="67" width="4.54296875" customWidth="1"/>
    <col min="68" max="69" width="0" hidden="1" customWidth="1"/>
    <col min="70" max="16384" width="8.7265625" hidden="1"/>
  </cols>
  <sheetData>
    <row r="1" spans="1:69" ht="20" x14ac:dyDescent="0.4">
      <c r="A1" s="312"/>
      <c r="B1" s="312"/>
      <c r="C1" s="312"/>
      <c r="D1" s="232"/>
      <c r="E1" s="232"/>
      <c r="F1" s="232"/>
      <c r="G1" s="232"/>
      <c r="H1" s="232"/>
      <c r="I1" s="232"/>
      <c r="J1" s="232"/>
      <c r="K1" s="232"/>
      <c r="L1" s="232"/>
      <c r="M1" s="232"/>
      <c r="N1" s="232"/>
      <c r="O1" s="232"/>
      <c r="P1" s="232"/>
      <c r="Q1" s="232"/>
      <c r="R1" s="232"/>
      <c r="S1" s="232"/>
      <c r="T1" s="232"/>
      <c r="U1" s="232"/>
      <c r="V1" s="232"/>
      <c r="W1" s="313" t="s">
        <v>321</v>
      </c>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312"/>
      <c r="BL1" s="312"/>
      <c r="BM1" s="312"/>
      <c r="BN1" s="312"/>
      <c r="BO1" s="232"/>
    </row>
    <row r="2" spans="1:69" ht="7" customHeight="1" x14ac:dyDescent="0.4">
      <c r="A2" s="312"/>
      <c r="B2" s="312"/>
      <c r="C2" s="312"/>
      <c r="D2" s="232"/>
      <c r="E2" s="232"/>
      <c r="F2" s="232"/>
      <c r="G2" s="232"/>
      <c r="H2" s="232"/>
      <c r="I2" s="232"/>
      <c r="J2" s="232"/>
      <c r="K2" s="232"/>
      <c r="L2" s="232"/>
      <c r="M2" s="232"/>
      <c r="N2" s="232"/>
      <c r="O2" s="232"/>
      <c r="P2" s="232"/>
      <c r="Q2" s="232"/>
      <c r="R2" s="232"/>
      <c r="S2" s="232"/>
      <c r="T2" s="232"/>
      <c r="U2" s="232"/>
      <c r="V2" s="232"/>
      <c r="W2" s="313"/>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312"/>
      <c r="BL2" s="312"/>
      <c r="BM2" s="312"/>
      <c r="BN2" s="312"/>
      <c r="BO2" s="232"/>
    </row>
    <row r="3" spans="1:69" ht="15.5" x14ac:dyDescent="0.35">
      <c r="A3" s="312"/>
      <c r="B3" s="312"/>
      <c r="C3" s="312"/>
      <c r="D3" s="232"/>
      <c r="E3" s="232"/>
      <c r="F3" s="232"/>
      <c r="G3" s="232"/>
      <c r="H3" s="232"/>
      <c r="I3" s="232"/>
      <c r="J3" s="314" t="s">
        <v>322</v>
      </c>
      <c r="K3" s="232"/>
      <c r="L3" s="232"/>
      <c r="M3" s="232"/>
      <c r="N3" s="315"/>
      <c r="O3" s="232"/>
      <c r="P3" s="232"/>
      <c r="Q3" s="232"/>
      <c r="R3" s="232"/>
      <c r="S3" s="232"/>
      <c r="T3" s="232"/>
      <c r="U3" s="232"/>
      <c r="V3" s="232"/>
      <c r="W3" s="232"/>
      <c r="X3" s="232"/>
      <c r="Y3" s="232"/>
      <c r="Z3" s="232"/>
      <c r="AA3" s="314" t="s">
        <v>324</v>
      </c>
      <c r="AB3" s="232"/>
      <c r="AC3" s="232"/>
      <c r="AD3" s="232"/>
      <c r="AE3" s="232"/>
      <c r="AF3" s="232"/>
      <c r="AG3" s="232"/>
      <c r="AH3" s="232"/>
      <c r="AI3" s="232"/>
      <c r="AJ3" s="232"/>
      <c r="AK3" s="232"/>
      <c r="AL3" s="232"/>
      <c r="AM3" s="232"/>
      <c r="AN3" s="232"/>
      <c r="AO3" s="232"/>
      <c r="AP3" s="314" t="s">
        <v>325</v>
      </c>
      <c r="AQ3" s="232"/>
      <c r="AR3" s="232"/>
      <c r="AS3" s="232"/>
      <c r="AT3" s="232"/>
      <c r="AU3" s="232"/>
      <c r="AV3" s="232"/>
      <c r="AW3" s="232"/>
      <c r="AX3" s="232"/>
      <c r="AY3" s="232"/>
      <c r="AZ3" s="232"/>
      <c r="BA3" s="232"/>
      <c r="BB3" s="232"/>
      <c r="BC3" s="232"/>
      <c r="BD3" s="232"/>
      <c r="BE3" s="232"/>
      <c r="BF3" s="232"/>
      <c r="BG3" s="232"/>
      <c r="BH3" s="232"/>
      <c r="BI3" s="232"/>
      <c r="BJ3" s="232"/>
      <c r="BK3" s="312"/>
      <c r="BL3" s="312"/>
      <c r="BM3" s="312"/>
      <c r="BN3" s="312"/>
      <c r="BO3" s="232"/>
    </row>
    <row r="4" spans="1:69" ht="15" thickBot="1" x14ac:dyDescent="0.4">
      <c r="A4" s="312"/>
      <c r="B4" s="312"/>
      <c r="C4" s="31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312"/>
      <c r="BL4" s="312"/>
      <c r="BM4" s="312"/>
      <c r="BN4" s="312"/>
      <c r="BO4" s="232"/>
    </row>
    <row r="5" spans="1:69" ht="45" customHeight="1" thickTop="1" x14ac:dyDescent="0.4">
      <c r="A5" s="316"/>
      <c r="B5" s="317"/>
      <c r="C5" s="316"/>
      <c r="D5" s="792" t="s">
        <v>326</v>
      </c>
      <c r="E5" s="794" t="s">
        <v>330</v>
      </c>
      <c r="F5" s="796" t="s">
        <v>383</v>
      </c>
      <c r="G5" s="777" t="s">
        <v>385</v>
      </c>
      <c r="H5" s="777" t="s">
        <v>386</v>
      </c>
      <c r="I5" s="777" t="s">
        <v>387</v>
      </c>
      <c r="J5" s="777" t="s">
        <v>388</v>
      </c>
      <c r="K5" s="777" t="s">
        <v>389</v>
      </c>
      <c r="L5" s="777" t="s">
        <v>390</v>
      </c>
      <c r="M5" s="777" t="s">
        <v>391</v>
      </c>
      <c r="N5" s="777" t="s">
        <v>392</v>
      </c>
      <c r="O5" s="777" t="s">
        <v>393</v>
      </c>
      <c r="P5" s="777" t="s">
        <v>394</v>
      </c>
      <c r="Q5" s="777" t="s">
        <v>395</v>
      </c>
      <c r="R5" s="777" t="s">
        <v>396</v>
      </c>
      <c r="S5" s="777" t="s">
        <v>397</v>
      </c>
      <c r="T5" s="777" t="s">
        <v>398</v>
      </c>
      <c r="U5" s="777" t="s">
        <v>399</v>
      </c>
      <c r="V5" s="777" t="s">
        <v>401</v>
      </c>
      <c r="W5" s="777" t="s">
        <v>402</v>
      </c>
      <c r="X5" s="777" t="s">
        <v>403</v>
      </c>
      <c r="Y5" s="777" t="s">
        <v>404</v>
      </c>
      <c r="Z5" s="777" t="s">
        <v>405</v>
      </c>
      <c r="AA5" s="777" t="s">
        <v>406</v>
      </c>
      <c r="AB5" s="777" t="s">
        <v>407</v>
      </c>
      <c r="AC5" s="777" t="s">
        <v>408</v>
      </c>
      <c r="AD5" s="777" t="s">
        <v>409</v>
      </c>
      <c r="AE5" s="777" t="s">
        <v>410</v>
      </c>
      <c r="AF5" s="777" t="s">
        <v>411</v>
      </c>
      <c r="AG5" s="777" t="s">
        <v>412</v>
      </c>
      <c r="AH5" s="777" t="s">
        <v>413</v>
      </c>
      <c r="AI5" s="777" t="s">
        <v>414</v>
      </c>
      <c r="AJ5" s="777" t="s">
        <v>415</v>
      </c>
      <c r="AK5" s="777" t="s">
        <v>416</v>
      </c>
      <c r="AL5" s="777" t="s">
        <v>417</v>
      </c>
      <c r="AM5" s="777" t="s">
        <v>418</v>
      </c>
      <c r="AN5" s="777" t="s">
        <v>419</v>
      </c>
      <c r="AO5" s="777" t="s">
        <v>420</v>
      </c>
      <c r="AP5" s="777" t="s">
        <v>421</v>
      </c>
      <c r="AQ5" s="777" t="s">
        <v>422</v>
      </c>
      <c r="AR5" s="777" t="s">
        <v>423</v>
      </c>
      <c r="AS5" s="777" t="s">
        <v>424</v>
      </c>
      <c r="AT5" s="777" t="s">
        <v>425</v>
      </c>
      <c r="AU5" s="777" t="s">
        <v>426</v>
      </c>
      <c r="AV5" s="777" t="s">
        <v>427</v>
      </c>
      <c r="AW5" s="777" t="s">
        <v>428</v>
      </c>
      <c r="AX5" s="777" t="s">
        <v>429</v>
      </c>
      <c r="AY5" s="777" t="s">
        <v>430</v>
      </c>
      <c r="AZ5" s="777" t="s">
        <v>431</v>
      </c>
      <c r="BA5" s="777" t="s">
        <v>432</v>
      </c>
      <c r="BB5" s="777" t="s">
        <v>433</v>
      </c>
      <c r="BC5" s="777" t="s">
        <v>434</v>
      </c>
      <c r="BD5" s="777" t="s">
        <v>435</v>
      </c>
      <c r="BE5" s="777" t="s">
        <v>436</v>
      </c>
      <c r="BF5" s="777" t="s">
        <v>437</v>
      </c>
      <c r="BG5" s="779" t="s">
        <v>438</v>
      </c>
      <c r="BH5" s="781" t="s">
        <v>439</v>
      </c>
      <c r="BI5" s="783" t="s">
        <v>440</v>
      </c>
      <c r="BJ5" s="318"/>
      <c r="BK5" s="319"/>
      <c r="BL5" s="316"/>
      <c r="BM5" s="316"/>
      <c r="BN5" s="316"/>
      <c r="BO5" s="320"/>
      <c r="BP5" s="320"/>
      <c r="BQ5" s="320"/>
    </row>
    <row r="6" spans="1:69" ht="45" customHeight="1" thickBot="1" x14ac:dyDescent="0.45">
      <c r="A6" s="316"/>
      <c r="B6" s="317"/>
      <c r="C6" s="316"/>
      <c r="D6" s="793"/>
      <c r="E6" s="795"/>
      <c r="F6" s="797"/>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8"/>
      <c r="AL6" s="778"/>
      <c r="AM6" s="778"/>
      <c r="AN6" s="778"/>
      <c r="AO6" s="778"/>
      <c r="AP6" s="778"/>
      <c r="AQ6" s="778"/>
      <c r="AR6" s="778"/>
      <c r="AS6" s="778"/>
      <c r="AT6" s="778"/>
      <c r="AU6" s="778"/>
      <c r="AV6" s="778"/>
      <c r="AW6" s="778"/>
      <c r="AX6" s="778"/>
      <c r="AY6" s="778"/>
      <c r="AZ6" s="778"/>
      <c r="BA6" s="778"/>
      <c r="BB6" s="778"/>
      <c r="BC6" s="778"/>
      <c r="BD6" s="778"/>
      <c r="BE6" s="778"/>
      <c r="BF6" s="778"/>
      <c r="BG6" s="780"/>
      <c r="BH6" s="782"/>
      <c r="BI6" s="784"/>
      <c r="BJ6" s="318"/>
      <c r="BK6" s="319"/>
      <c r="BL6" s="316"/>
      <c r="BM6" s="316"/>
      <c r="BN6" s="316"/>
      <c r="BO6" s="320"/>
      <c r="BP6" s="320"/>
      <c r="BQ6" s="320"/>
    </row>
    <row r="7" spans="1:69" ht="33" customHeight="1" thickTop="1" x14ac:dyDescent="0.4">
      <c r="A7" s="321"/>
      <c r="B7" s="322"/>
      <c r="C7" s="321"/>
      <c r="D7" s="323" t="s">
        <v>327</v>
      </c>
      <c r="E7" s="324" t="s">
        <v>627</v>
      </c>
      <c r="F7" s="325" t="s">
        <v>384</v>
      </c>
      <c r="G7" s="326" t="s">
        <v>384</v>
      </c>
      <c r="H7" s="326" t="s">
        <v>384</v>
      </c>
      <c r="I7" s="326" t="s">
        <v>384</v>
      </c>
      <c r="J7" s="326" t="s">
        <v>384</v>
      </c>
      <c r="K7" s="326" t="s">
        <v>384</v>
      </c>
      <c r="L7" s="326" t="s">
        <v>384</v>
      </c>
      <c r="M7" s="326" t="s">
        <v>384</v>
      </c>
      <c r="N7" s="326" t="s">
        <v>384</v>
      </c>
      <c r="O7" s="326" t="s">
        <v>384</v>
      </c>
      <c r="P7" s="326" t="s">
        <v>384</v>
      </c>
      <c r="Q7" s="326" t="s">
        <v>384</v>
      </c>
      <c r="R7" s="326" t="s">
        <v>384</v>
      </c>
      <c r="S7" s="326" t="s">
        <v>384</v>
      </c>
      <c r="T7" s="326" t="s">
        <v>384</v>
      </c>
      <c r="U7" s="326" t="s">
        <v>384</v>
      </c>
      <c r="V7" s="326" t="s">
        <v>384</v>
      </c>
      <c r="W7" s="326" t="s">
        <v>384</v>
      </c>
      <c r="X7" s="326" t="s">
        <v>384</v>
      </c>
      <c r="Y7" s="326" t="s">
        <v>384</v>
      </c>
      <c r="Z7" s="326" t="s">
        <v>384</v>
      </c>
      <c r="AA7" s="326" t="s">
        <v>384</v>
      </c>
      <c r="AB7" s="326" t="s">
        <v>384</v>
      </c>
      <c r="AC7" s="326" t="s">
        <v>384</v>
      </c>
      <c r="AD7" s="326" t="s">
        <v>384</v>
      </c>
      <c r="AE7" s="326" t="s">
        <v>384</v>
      </c>
      <c r="AF7" s="326" t="s">
        <v>384</v>
      </c>
      <c r="AG7" s="326" t="s">
        <v>384</v>
      </c>
      <c r="AH7" s="326" t="s">
        <v>384</v>
      </c>
      <c r="AI7" s="326" t="s">
        <v>384</v>
      </c>
      <c r="AJ7" s="326" t="s">
        <v>384</v>
      </c>
      <c r="AK7" s="326" t="s">
        <v>384</v>
      </c>
      <c r="AL7" s="326" t="s">
        <v>384</v>
      </c>
      <c r="AM7" s="326" t="s">
        <v>384</v>
      </c>
      <c r="AN7" s="326" t="s">
        <v>384</v>
      </c>
      <c r="AO7" s="326" t="s">
        <v>384</v>
      </c>
      <c r="AP7" s="326" t="s">
        <v>384</v>
      </c>
      <c r="AQ7" s="326" t="s">
        <v>384</v>
      </c>
      <c r="AR7" s="326" t="s">
        <v>384</v>
      </c>
      <c r="AS7" s="326" t="s">
        <v>384</v>
      </c>
      <c r="AT7" s="326" t="s">
        <v>384</v>
      </c>
      <c r="AU7" s="326" t="s">
        <v>384</v>
      </c>
      <c r="AV7" s="326" t="s">
        <v>384</v>
      </c>
      <c r="AW7" s="326" t="s">
        <v>384</v>
      </c>
      <c r="AX7" s="326" t="s">
        <v>384</v>
      </c>
      <c r="AY7" s="326" t="s">
        <v>384</v>
      </c>
      <c r="AZ7" s="326" t="s">
        <v>384</v>
      </c>
      <c r="BA7" s="326" t="s">
        <v>384</v>
      </c>
      <c r="BB7" s="326" t="s">
        <v>384</v>
      </c>
      <c r="BC7" s="326" t="s">
        <v>384</v>
      </c>
      <c r="BD7" s="326" t="s">
        <v>384</v>
      </c>
      <c r="BE7" s="326" t="s">
        <v>384</v>
      </c>
      <c r="BF7" s="326" t="s">
        <v>384</v>
      </c>
      <c r="BG7" s="327" t="s">
        <v>384</v>
      </c>
      <c r="BH7" s="328">
        <f t="shared" ref="BH7:BH56" si="0">COUNT(F7:BG7)</f>
        <v>0</v>
      </c>
      <c r="BI7" s="329">
        <f t="shared" ref="BI7:BI56" si="1">SUM(F7:BG7)</f>
        <v>0</v>
      </c>
      <c r="BJ7" s="320"/>
      <c r="BK7" s="471"/>
      <c r="BL7" s="496"/>
      <c r="BM7" s="496"/>
      <c r="BN7" s="473"/>
      <c r="BO7" s="320"/>
      <c r="BP7" s="330"/>
      <c r="BQ7" s="320"/>
    </row>
    <row r="8" spans="1:69" ht="33" customHeight="1" x14ac:dyDescent="0.4">
      <c r="A8" s="321"/>
      <c r="B8" s="322"/>
      <c r="C8" s="321"/>
      <c r="D8" s="331" t="s">
        <v>327</v>
      </c>
      <c r="E8" s="332" t="s">
        <v>332</v>
      </c>
      <c r="F8" s="333" t="s">
        <v>384</v>
      </c>
      <c r="G8" s="334" t="s">
        <v>384</v>
      </c>
      <c r="H8" s="334" t="s">
        <v>384</v>
      </c>
      <c r="I8" s="334" t="s">
        <v>384</v>
      </c>
      <c r="J8" s="334" t="s">
        <v>384</v>
      </c>
      <c r="K8" s="334" t="s">
        <v>384</v>
      </c>
      <c r="L8" s="334" t="s">
        <v>384</v>
      </c>
      <c r="M8" s="334" t="s">
        <v>384</v>
      </c>
      <c r="N8" s="334" t="s">
        <v>384</v>
      </c>
      <c r="O8" s="334" t="s">
        <v>384</v>
      </c>
      <c r="P8" s="334" t="s">
        <v>384</v>
      </c>
      <c r="Q8" s="334" t="s">
        <v>384</v>
      </c>
      <c r="R8" s="334" t="s">
        <v>384</v>
      </c>
      <c r="S8" s="334" t="s">
        <v>384</v>
      </c>
      <c r="T8" s="334" t="s">
        <v>384</v>
      </c>
      <c r="U8" s="334" t="s">
        <v>384</v>
      </c>
      <c r="V8" s="334" t="s">
        <v>384</v>
      </c>
      <c r="W8" s="334" t="s">
        <v>384</v>
      </c>
      <c r="X8" s="334" t="s">
        <v>384</v>
      </c>
      <c r="Y8" s="334" t="s">
        <v>384</v>
      </c>
      <c r="Z8" s="334" t="s">
        <v>384</v>
      </c>
      <c r="AA8" s="334" t="s">
        <v>384</v>
      </c>
      <c r="AB8" s="334" t="s">
        <v>384</v>
      </c>
      <c r="AC8" s="334" t="s">
        <v>384</v>
      </c>
      <c r="AD8" s="334" t="s">
        <v>384</v>
      </c>
      <c r="AE8" s="334" t="s">
        <v>384</v>
      </c>
      <c r="AF8" s="334" t="s">
        <v>384</v>
      </c>
      <c r="AG8" s="334" t="s">
        <v>384</v>
      </c>
      <c r="AH8" s="334" t="s">
        <v>384</v>
      </c>
      <c r="AI8" s="334" t="s">
        <v>384</v>
      </c>
      <c r="AJ8" s="334" t="s">
        <v>384</v>
      </c>
      <c r="AK8" s="334" t="s">
        <v>384</v>
      </c>
      <c r="AL8" s="334" t="s">
        <v>384</v>
      </c>
      <c r="AM8" s="334" t="s">
        <v>384</v>
      </c>
      <c r="AN8" s="334" t="s">
        <v>384</v>
      </c>
      <c r="AO8" s="334" t="s">
        <v>384</v>
      </c>
      <c r="AP8" s="334" t="s">
        <v>384</v>
      </c>
      <c r="AQ8" s="334" t="s">
        <v>384</v>
      </c>
      <c r="AR8" s="334" t="s">
        <v>384</v>
      </c>
      <c r="AS8" s="334" t="s">
        <v>384</v>
      </c>
      <c r="AT8" s="334" t="s">
        <v>384</v>
      </c>
      <c r="AU8" s="334" t="s">
        <v>384</v>
      </c>
      <c r="AV8" s="334" t="s">
        <v>384</v>
      </c>
      <c r="AW8" s="334" t="s">
        <v>384</v>
      </c>
      <c r="AX8" s="334" t="s">
        <v>384</v>
      </c>
      <c r="AY8" s="334" t="s">
        <v>384</v>
      </c>
      <c r="AZ8" s="334" t="s">
        <v>384</v>
      </c>
      <c r="BA8" s="334" t="s">
        <v>384</v>
      </c>
      <c r="BB8" s="334" t="s">
        <v>384</v>
      </c>
      <c r="BC8" s="334" t="s">
        <v>384</v>
      </c>
      <c r="BD8" s="334" t="s">
        <v>384</v>
      </c>
      <c r="BE8" s="334" t="s">
        <v>384</v>
      </c>
      <c r="BF8" s="334" t="s">
        <v>384</v>
      </c>
      <c r="BG8" s="335" t="s">
        <v>384</v>
      </c>
      <c r="BH8" s="336">
        <f t="shared" si="0"/>
        <v>0</v>
      </c>
      <c r="BI8" s="337">
        <f t="shared" si="1"/>
        <v>0</v>
      </c>
      <c r="BJ8" s="320"/>
      <c r="BK8" s="474"/>
      <c r="BL8" s="497"/>
      <c r="BM8" s="497"/>
      <c r="BN8" s="475"/>
      <c r="BO8" s="320"/>
      <c r="BP8" s="330"/>
      <c r="BQ8" s="320"/>
    </row>
    <row r="9" spans="1:69" ht="33" customHeight="1" x14ac:dyDescent="0.4">
      <c r="A9" s="321"/>
      <c r="B9" s="322"/>
      <c r="C9" s="321"/>
      <c r="D9" s="331" t="s">
        <v>327</v>
      </c>
      <c r="E9" s="332" t="s">
        <v>333</v>
      </c>
      <c r="F9" s="333" t="s">
        <v>384</v>
      </c>
      <c r="G9" s="334" t="s">
        <v>384</v>
      </c>
      <c r="H9" s="334" t="s">
        <v>384</v>
      </c>
      <c r="I9" s="334" t="s">
        <v>384</v>
      </c>
      <c r="J9" s="334" t="s">
        <v>384</v>
      </c>
      <c r="K9" s="334" t="s">
        <v>384</v>
      </c>
      <c r="L9" s="334" t="s">
        <v>384</v>
      </c>
      <c r="M9" s="334" t="s">
        <v>384</v>
      </c>
      <c r="N9" s="334" t="s">
        <v>384</v>
      </c>
      <c r="O9" s="334" t="s">
        <v>384</v>
      </c>
      <c r="P9" s="334" t="s">
        <v>384</v>
      </c>
      <c r="Q9" s="334" t="s">
        <v>384</v>
      </c>
      <c r="R9" s="334" t="s">
        <v>384</v>
      </c>
      <c r="S9" s="334" t="s">
        <v>384</v>
      </c>
      <c r="T9" s="334" t="s">
        <v>384</v>
      </c>
      <c r="U9" s="334" t="s">
        <v>384</v>
      </c>
      <c r="V9" s="334" t="s">
        <v>384</v>
      </c>
      <c r="W9" s="334" t="s">
        <v>384</v>
      </c>
      <c r="X9" s="334" t="s">
        <v>384</v>
      </c>
      <c r="Y9" s="334" t="s">
        <v>384</v>
      </c>
      <c r="Z9" s="334" t="s">
        <v>384</v>
      </c>
      <c r="AA9" s="334" t="s">
        <v>384</v>
      </c>
      <c r="AB9" s="334" t="s">
        <v>384</v>
      </c>
      <c r="AC9" s="334" t="s">
        <v>384</v>
      </c>
      <c r="AD9" s="334" t="s">
        <v>384</v>
      </c>
      <c r="AE9" s="334" t="s">
        <v>384</v>
      </c>
      <c r="AF9" s="334" t="s">
        <v>384</v>
      </c>
      <c r="AG9" s="334" t="s">
        <v>384</v>
      </c>
      <c r="AH9" s="334" t="s">
        <v>384</v>
      </c>
      <c r="AI9" s="334" t="s">
        <v>384</v>
      </c>
      <c r="AJ9" s="334" t="s">
        <v>384</v>
      </c>
      <c r="AK9" s="334" t="s">
        <v>384</v>
      </c>
      <c r="AL9" s="334" t="s">
        <v>384</v>
      </c>
      <c r="AM9" s="334" t="s">
        <v>384</v>
      </c>
      <c r="AN9" s="334" t="s">
        <v>384</v>
      </c>
      <c r="AO9" s="334" t="s">
        <v>384</v>
      </c>
      <c r="AP9" s="334" t="s">
        <v>384</v>
      </c>
      <c r="AQ9" s="334" t="s">
        <v>384</v>
      </c>
      <c r="AR9" s="334" t="s">
        <v>384</v>
      </c>
      <c r="AS9" s="334" t="s">
        <v>384</v>
      </c>
      <c r="AT9" s="334" t="s">
        <v>384</v>
      </c>
      <c r="AU9" s="334" t="s">
        <v>384</v>
      </c>
      <c r="AV9" s="334" t="s">
        <v>384</v>
      </c>
      <c r="AW9" s="334" t="s">
        <v>384</v>
      </c>
      <c r="AX9" s="334" t="s">
        <v>384</v>
      </c>
      <c r="AY9" s="334" t="s">
        <v>384</v>
      </c>
      <c r="AZ9" s="334" t="s">
        <v>384</v>
      </c>
      <c r="BA9" s="334" t="s">
        <v>384</v>
      </c>
      <c r="BB9" s="334" t="s">
        <v>384</v>
      </c>
      <c r="BC9" s="334" t="s">
        <v>384</v>
      </c>
      <c r="BD9" s="334" t="s">
        <v>384</v>
      </c>
      <c r="BE9" s="334" t="s">
        <v>384</v>
      </c>
      <c r="BF9" s="334" t="s">
        <v>384</v>
      </c>
      <c r="BG9" s="335" t="s">
        <v>384</v>
      </c>
      <c r="BH9" s="336">
        <f t="shared" si="0"/>
        <v>0</v>
      </c>
      <c r="BI9" s="337">
        <f t="shared" si="1"/>
        <v>0</v>
      </c>
      <c r="BJ9" s="320"/>
      <c r="BK9" s="474"/>
      <c r="BL9" s="798" t="s">
        <v>628</v>
      </c>
      <c r="BM9" s="798"/>
      <c r="BN9" s="475"/>
      <c r="BO9" s="320"/>
      <c r="BP9" s="330"/>
      <c r="BQ9" s="320"/>
    </row>
    <row r="10" spans="1:69" ht="33" customHeight="1" x14ac:dyDescent="0.4">
      <c r="A10" s="321"/>
      <c r="B10" s="338"/>
      <c r="C10" s="321"/>
      <c r="D10" s="331" t="s">
        <v>327</v>
      </c>
      <c r="E10" s="332" t="s">
        <v>334</v>
      </c>
      <c r="F10" s="333" t="s">
        <v>384</v>
      </c>
      <c r="G10" s="334" t="s">
        <v>384</v>
      </c>
      <c r="H10" s="334" t="s">
        <v>384</v>
      </c>
      <c r="I10" s="334" t="s">
        <v>384</v>
      </c>
      <c r="J10" s="334" t="s">
        <v>384</v>
      </c>
      <c r="K10" s="334" t="s">
        <v>384</v>
      </c>
      <c r="L10" s="334" t="s">
        <v>384</v>
      </c>
      <c r="M10" s="334" t="s">
        <v>384</v>
      </c>
      <c r="N10" s="334" t="s">
        <v>384</v>
      </c>
      <c r="O10" s="334" t="s">
        <v>384</v>
      </c>
      <c r="P10" s="334" t="s">
        <v>384</v>
      </c>
      <c r="Q10" s="334" t="s">
        <v>384</v>
      </c>
      <c r="R10" s="334" t="s">
        <v>384</v>
      </c>
      <c r="S10" s="334" t="s">
        <v>384</v>
      </c>
      <c r="T10" s="334" t="s">
        <v>384</v>
      </c>
      <c r="U10" s="334" t="s">
        <v>384</v>
      </c>
      <c r="V10" s="334" t="s">
        <v>384</v>
      </c>
      <c r="W10" s="334" t="s">
        <v>384</v>
      </c>
      <c r="X10" s="334" t="s">
        <v>384</v>
      </c>
      <c r="Y10" s="334" t="s">
        <v>384</v>
      </c>
      <c r="Z10" s="334" t="s">
        <v>384</v>
      </c>
      <c r="AA10" s="334" t="s">
        <v>384</v>
      </c>
      <c r="AB10" s="334" t="s">
        <v>384</v>
      </c>
      <c r="AC10" s="334">
        <v>1</v>
      </c>
      <c r="AD10" s="334" t="s">
        <v>384</v>
      </c>
      <c r="AE10" s="334" t="s">
        <v>384</v>
      </c>
      <c r="AF10" s="334">
        <v>1</v>
      </c>
      <c r="AG10" s="334" t="s">
        <v>384</v>
      </c>
      <c r="AH10" s="334" t="s">
        <v>384</v>
      </c>
      <c r="AI10" s="334" t="s">
        <v>384</v>
      </c>
      <c r="AJ10" s="334" t="s">
        <v>384</v>
      </c>
      <c r="AK10" s="334" t="s">
        <v>384</v>
      </c>
      <c r="AL10" s="334" t="s">
        <v>384</v>
      </c>
      <c r="AM10" s="334" t="s">
        <v>384</v>
      </c>
      <c r="AN10" s="334" t="s">
        <v>384</v>
      </c>
      <c r="AO10" s="334" t="s">
        <v>384</v>
      </c>
      <c r="AP10" s="334" t="s">
        <v>384</v>
      </c>
      <c r="AQ10" s="334" t="s">
        <v>384</v>
      </c>
      <c r="AR10" s="334" t="s">
        <v>384</v>
      </c>
      <c r="AS10" s="334" t="s">
        <v>384</v>
      </c>
      <c r="AT10" s="334" t="s">
        <v>384</v>
      </c>
      <c r="AU10" s="334" t="s">
        <v>384</v>
      </c>
      <c r="AV10" s="334" t="s">
        <v>384</v>
      </c>
      <c r="AW10" s="334" t="s">
        <v>384</v>
      </c>
      <c r="AX10" s="334" t="s">
        <v>384</v>
      </c>
      <c r="AY10" s="334" t="s">
        <v>384</v>
      </c>
      <c r="AZ10" s="334" t="s">
        <v>384</v>
      </c>
      <c r="BA10" s="334" t="s">
        <v>384</v>
      </c>
      <c r="BB10" s="334">
        <v>1</v>
      </c>
      <c r="BC10" s="334" t="s">
        <v>384</v>
      </c>
      <c r="BD10" s="334" t="s">
        <v>384</v>
      </c>
      <c r="BE10" s="334" t="s">
        <v>384</v>
      </c>
      <c r="BF10" s="334" t="s">
        <v>384</v>
      </c>
      <c r="BG10" s="335" t="s">
        <v>384</v>
      </c>
      <c r="BH10" s="336">
        <f t="shared" si="0"/>
        <v>3</v>
      </c>
      <c r="BI10" s="337">
        <f t="shared" si="1"/>
        <v>3</v>
      </c>
      <c r="BJ10" s="320"/>
      <c r="BK10" s="474"/>
      <c r="BL10" s="424"/>
      <c r="BM10" s="424"/>
      <c r="BN10" s="476"/>
      <c r="BO10" s="320"/>
      <c r="BP10" s="320"/>
      <c r="BQ10" s="320"/>
    </row>
    <row r="11" spans="1:69" ht="33" customHeight="1" x14ac:dyDescent="0.4">
      <c r="A11" s="321"/>
      <c r="B11" s="322"/>
      <c r="C11" s="321"/>
      <c r="D11" s="331" t="s">
        <v>327</v>
      </c>
      <c r="E11" s="332" t="s">
        <v>335</v>
      </c>
      <c r="F11" s="333" t="s">
        <v>384</v>
      </c>
      <c r="G11" s="334" t="s">
        <v>384</v>
      </c>
      <c r="H11" s="334" t="s">
        <v>384</v>
      </c>
      <c r="I11" s="334" t="s">
        <v>384</v>
      </c>
      <c r="J11" s="334" t="s">
        <v>384</v>
      </c>
      <c r="K11" s="334" t="s">
        <v>384</v>
      </c>
      <c r="L11" s="334" t="s">
        <v>384</v>
      </c>
      <c r="M11" s="334" t="s">
        <v>384</v>
      </c>
      <c r="N11" s="334" t="s">
        <v>384</v>
      </c>
      <c r="O11" s="334" t="s">
        <v>384</v>
      </c>
      <c r="P11" s="334" t="s">
        <v>384</v>
      </c>
      <c r="Q11" s="334" t="s">
        <v>384</v>
      </c>
      <c r="R11" s="334" t="s">
        <v>384</v>
      </c>
      <c r="S11" s="334" t="s">
        <v>384</v>
      </c>
      <c r="T11" s="334" t="s">
        <v>384</v>
      </c>
      <c r="U11" s="334" t="s">
        <v>384</v>
      </c>
      <c r="V11" s="334" t="s">
        <v>384</v>
      </c>
      <c r="W11" s="334" t="s">
        <v>384</v>
      </c>
      <c r="X11" s="334">
        <v>1</v>
      </c>
      <c r="Y11" s="334" t="s">
        <v>384</v>
      </c>
      <c r="Z11" s="334" t="s">
        <v>384</v>
      </c>
      <c r="AA11" s="334" t="s">
        <v>384</v>
      </c>
      <c r="AB11" s="334" t="s">
        <v>384</v>
      </c>
      <c r="AC11" s="334" t="s">
        <v>384</v>
      </c>
      <c r="AD11" s="334" t="s">
        <v>384</v>
      </c>
      <c r="AE11" s="334" t="s">
        <v>384</v>
      </c>
      <c r="AF11" s="334" t="s">
        <v>384</v>
      </c>
      <c r="AG11" s="334" t="s">
        <v>384</v>
      </c>
      <c r="AH11" s="334" t="s">
        <v>384</v>
      </c>
      <c r="AI11" s="334" t="s">
        <v>384</v>
      </c>
      <c r="AJ11" s="334" t="s">
        <v>384</v>
      </c>
      <c r="AK11" s="334" t="s">
        <v>384</v>
      </c>
      <c r="AL11" s="334" t="s">
        <v>384</v>
      </c>
      <c r="AM11" s="334" t="s">
        <v>384</v>
      </c>
      <c r="AN11" s="334" t="s">
        <v>384</v>
      </c>
      <c r="AO11" s="334" t="s">
        <v>384</v>
      </c>
      <c r="AP11" s="334" t="s">
        <v>384</v>
      </c>
      <c r="AQ11" s="334" t="s">
        <v>384</v>
      </c>
      <c r="AR11" s="334" t="s">
        <v>384</v>
      </c>
      <c r="AS11" s="334" t="s">
        <v>384</v>
      </c>
      <c r="AT11" s="334" t="s">
        <v>384</v>
      </c>
      <c r="AU11" s="334" t="s">
        <v>384</v>
      </c>
      <c r="AV11" s="334" t="s">
        <v>384</v>
      </c>
      <c r="AW11" s="334" t="s">
        <v>384</v>
      </c>
      <c r="AX11" s="334" t="s">
        <v>384</v>
      </c>
      <c r="AY11" s="334" t="s">
        <v>384</v>
      </c>
      <c r="AZ11" s="334" t="s">
        <v>384</v>
      </c>
      <c r="BA11" s="334" t="s">
        <v>384</v>
      </c>
      <c r="BB11" s="334" t="s">
        <v>384</v>
      </c>
      <c r="BC11" s="334" t="s">
        <v>384</v>
      </c>
      <c r="BD11" s="334" t="s">
        <v>384</v>
      </c>
      <c r="BE11" s="334" t="s">
        <v>384</v>
      </c>
      <c r="BF11" s="334" t="s">
        <v>384</v>
      </c>
      <c r="BG11" s="335" t="s">
        <v>384</v>
      </c>
      <c r="BH11" s="336">
        <f t="shared" si="0"/>
        <v>1</v>
      </c>
      <c r="BI11" s="337">
        <f t="shared" si="1"/>
        <v>1</v>
      </c>
      <c r="BJ11" s="320"/>
      <c r="BK11" s="474"/>
      <c r="BL11" s="799">
        <f>SUM(A15/B15)*100</f>
        <v>98.013245033112582</v>
      </c>
      <c r="BM11" s="799"/>
      <c r="BN11" s="476"/>
      <c r="BO11" s="320"/>
      <c r="BP11" s="320"/>
      <c r="BQ11" s="320"/>
    </row>
    <row r="12" spans="1:69" ht="33" customHeight="1" x14ac:dyDescent="0.4">
      <c r="A12" s="321"/>
      <c r="B12" s="322"/>
      <c r="C12" s="321"/>
      <c r="D12" s="331" t="s">
        <v>327</v>
      </c>
      <c r="E12" s="332" t="s">
        <v>336</v>
      </c>
      <c r="F12" s="333" t="s">
        <v>384</v>
      </c>
      <c r="G12" s="334" t="s">
        <v>384</v>
      </c>
      <c r="H12" s="334" t="s">
        <v>384</v>
      </c>
      <c r="I12" s="334" t="s">
        <v>384</v>
      </c>
      <c r="J12" s="334" t="s">
        <v>384</v>
      </c>
      <c r="K12" s="334" t="s">
        <v>384</v>
      </c>
      <c r="L12" s="334" t="s">
        <v>384</v>
      </c>
      <c r="M12" s="334" t="s">
        <v>384</v>
      </c>
      <c r="N12" s="334" t="s">
        <v>384</v>
      </c>
      <c r="O12" s="334" t="s">
        <v>384</v>
      </c>
      <c r="P12" s="334" t="s">
        <v>384</v>
      </c>
      <c r="Q12" s="334" t="s">
        <v>384</v>
      </c>
      <c r="R12" s="334" t="s">
        <v>384</v>
      </c>
      <c r="S12" s="334" t="s">
        <v>384</v>
      </c>
      <c r="T12" s="334" t="s">
        <v>384</v>
      </c>
      <c r="U12" s="334" t="s">
        <v>384</v>
      </c>
      <c r="V12" s="334" t="s">
        <v>384</v>
      </c>
      <c r="W12" s="334" t="s">
        <v>384</v>
      </c>
      <c r="X12" s="334" t="s">
        <v>384</v>
      </c>
      <c r="Y12" s="334">
        <v>0</v>
      </c>
      <c r="Z12" s="334" t="s">
        <v>384</v>
      </c>
      <c r="AA12" s="334" t="s">
        <v>384</v>
      </c>
      <c r="AB12" s="334" t="s">
        <v>384</v>
      </c>
      <c r="AC12" s="334" t="s">
        <v>384</v>
      </c>
      <c r="AD12" s="334" t="s">
        <v>384</v>
      </c>
      <c r="AE12" s="334" t="s">
        <v>384</v>
      </c>
      <c r="AF12" s="334" t="s">
        <v>384</v>
      </c>
      <c r="AG12" s="334" t="s">
        <v>384</v>
      </c>
      <c r="AH12" s="334" t="s">
        <v>384</v>
      </c>
      <c r="AI12" s="334" t="s">
        <v>384</v>
      </c>
      <c r="AJ12" s="334" t="s">
        <v>384</v>
      </c>
      <c r="AK12" s="334" t="s">
        <v>384</v>
      </c>
      <c r="AL12" s="334" t="s">
        <v>384</v>
      </c>
      <c r="AM12" s="334" t="s">
        <v>384</v>
      </c>
      <c r="AN12" s="334" t="s">
        <v>384</v>
      </c>
      <c r="AO12" s="334" t="s">
        <v>384</v>
      </c>
      <c r="AP12" s="334" t="s">
        <v>384</v>
      </c>
      <c r="AQ12" s="334" t="s">
        <v>384</v>
      </c>
      <c r="AR12" s="334" t="s">
        <v>384</v>
      </c>
      <c r="AS12" s="334" t="s">
        <v>384</v>
      </c>
      <c r="AT12" s="334" t="s">
        <v>384</v>
      </c>
      <c r="AU12" s="334" t="s">
        <v>384</v>
      </c>
      <c r="AV12" s="334">
        <v>1</v>
      </c>
      <c r="AW12" s="334" t="s">
        <v>384</v>
      </c>
      <c r="AX12" s="334" t="s">
        <v>384</v>
      </c>
      <c r="AY12" s="334" t="s">
        <v>384</v>
      </c>
      <c r="AZ12" s="334" t="s">
        <v>384</v>
      </c>
      <c r="BA12" s="334" t="s">
        <v>384</v>
      </c>
      <c r="BB12" s="334" t="s">
        <v>384</v>
      </c>
      <c r="BC12" s="334" t="s">
        <v>384</v>
      </c>
      <c r="BD12" s="334" t="s">
        <v>384</v>
      </c>
      <c r="BE12" s="334" t="s">
        <v>384</v>
      </c>
      <c r="BF12" s="334" t="s">
        <v>384</v>
      </c>
      <c r="BG12" s="335" t="s">
        <v>384</v>
      </c>
      <c r="BH12" s="336">
        <f t="shared" si="0"/>
        <v>2</v>
      </c>
      <c r="BI12" s="337">
        <f t="shared" si="1"/>
        <v>1</v>
      </c>
      <c r="BJ12" s="320"/>
      <c r="BK12" s="474"/>
      <c r="BL12" s="799"/>
      <c r="BM12" s="799"/>
      <c r="BN12" s="476"/>
      <c r="BO12" s="320"/>
      <c r="BP12" s="320"/>
      <c r="BQ12" s="320"/>
    </row>
    <row r="13" spans="1:69" ht="33" customHeight="1" x14ac:dyDescent="0.35">
      <c r="A13" s="339" t="s">
        <v>317</v>
      </c>
      <c r="B13" s="340" t="s">
        <v>319</v>
      </c>
      <c r="C13" s="321"/>
      <c r="D13" s="331" t="s">
        <v>327</v>
      </c>
      <c r="E13" s="332" t="s">
        <v>337</v>
      </c>
      <c r="F13" s="333" t="s">
        <v>384</v>
      </c>
      <c r="G13" s="334" t="s">
        <v>384</v>
      </c>
      <c r="H13" s="334" t="s">
        <v>384</v>
      </c>
      <c r="I13" s="334" t="s">
        <v>384</v>
      </c>
      <c r="J13" s="334" t="s">
        <v>384</v>
      </c>
      <c r="K13" s="334" t="s">
        <v>384</v>
      </c>
      <c r="L13" s="334" t="s">
        <v>384</v>
      </c>
      <c r="M13" s="334" t="s">
        <v>384</v>
      </c>
      <c r="N13" s="334" t="s">
        <v>384</v>
      </c>
      <c r="O13" s="334" t="s">
        <v>384</v>
      </c>
      <c r="P13" s="334">
        <v>1</v>
      </c>
      <c r="Q13" s="334" t="s">
        <v>384</v>
      </c>
      <c r="R13" s="334" t="s">
        <v>384</v>
      </c>
      <c r="S13" s="334" t="s">
        <v>384</v>
      </c>
      <c r="T13" s="334" t="s">
        <v>384</v>
      </c>
      <c r="U13" s="334">
        <v>1</v>
      </c>
      <c r="V13" s="334" t="s">
        <v>384</v>
      </c>
      <c r="W13" s="334">
        <v>1</v>
      </c>
      <c r="X13" s="334" t="s">
        <v>384</v>
      </c>
      <c r="Y13" s="334" t="s">
        <v>384</v>
      </c>
      <c r="Z13" s="334" t="s">
        <v>384</v>
      </c>
      <c r="AA13" s="334" t="s">
        <v>384</v>
      </c>
      <c r="AB13" s="334" t="s">
        <v>384</v>
      </c>
      <c r="AC13" s="334" t="s">
        <v>384</v>
      </c>
      <c r="AD13" s="334" t="s">
        <v>384</v>
      </c>
      <c r="AE13" s="334" t="s">
        <v>384</v>
      </c>
      <c r="AF13" s="334" t="s">
        <v>384</v>
      </c>
      <c r="AG13" s="334" t="s">
        <v>384</v>
      </c>
      <c r="AH13" s="334" t="s">
        <v>384</v>
      </c>
      <c r="AI13" s="334" t="s">
        <v>384</v>
      </c>
      <c r="AJ13" s="334" t="s">
        <v>384</v>
      </c>
      <c r="AK13" s="334" t="s">
        <v>384</v>
      </c>
      <c r="AL13" s="334">
        <v>1</v>
      </c>
      <c r="AM13" s="334" t="s">
        <v>384</v>
      </c>
      <c r="AN13" s="334">
        <v>0</v>
      </c>
      <c r="AO13" s="334" t="s">
        <v>384</v>
      </c>
      <c r="AP13" s="334" t="s">
        <v>384</v>
      </c>
      <c r="AQ13" s="334">
        <v>1</v>
      </c>
      <c r="AR13" s="334" t="s">
        <v>384</v>
      </c>
      <c r="AS13" s="334" t="s">
        <v>384</v>
      </c>
      <c r="AT13" s="334" t="s">
        <v>384</v>
      </c>
      <c r="AU13" s="334" t="s">
        <v>384</v>
      </c>
      <c r="AV13" s="334">
        <v>0</v>
      </c>
      <c r="AW13" s="334" t="s">
        <v>384</v>
      </c>
      <c r="AX13" s="334" t="s">
        <v>384</v>
      </c>
      <c r="AY13" s="334" t="s">
        <v>384</v>
      </c>
      <c r="AZ13" s="334" t="s">
        <v>384</v>
      </c>
      <c r="BA13" s="334" t="s">
        <v>384</v>
      </c>
      <c r="BB13" s="334" t="s">
        <v>384</v>
      </c>
      <c r="BC13" s="334" t="s">
        <v>384</v>
      </c>
      <c r="BD13" s="334">
        <v>0</v>
      </c>
      <c r="BE13" s="334" t="s">
        <v>384</v>
      </c>
      <c r="BF13" s="334" t="s">
        <v>384</v>
      </c>
      <c r="BG13" s="335" t="s">
        <v>384</v>
      </c>
      <c r="BH13" s="336">
        <f t="shared" si="0"/>
        <v>8</v>
      </c>
      <c r="BI13" s="337">
        <f t="shared" si="1"/>
        <v>5</v>
      </c>
      <c r="BJ13" s="320"/>
      <c r="BK13" s="341"/>
      <c r="BL13" s="498" t="s">
        <v>317</v>
      </c>
      <c r="BM13" s="499">
        <f>$BL11</f>
        <v>98.013245033112582</v>
      </c>
      <c r="BN13" s="476"/>
      <c r="BO13" s="320"/>
      <c r="BP13" s="320"/>
      <c r="BQ13" s="320"/>
    </row>
    <row r="14" spans="1:69" ht="33" customHeight="1" x14ac:dyDescent="0.35">
      <c r="A14" s="344">
        <f>$BL$11</f>
        <v>98.013245033112582</v>
      </c>
      <c r="B14" s="345">
        <f>100-($BL$11)</f>
        <v>1.9867549668874176</v>
      </c>
      <c r="C14" s="321"/>
      <c r="D14" s="331" t="s">
        <v>328</v>
      </c>
      <c r="E14" s="332" t="s">
        <v>338</v>
      </c>
      <c r="F14" s="333" t="s">
        <v>384</v>
      </c>
      <c r="G14" s="334" t="s">
        <v>384</v>
      </c>
      <c r="H14" s="334" t="s">
        <v>384</v>
      </c>
      <c r="I14" s="334" t="s">
        <v>384</v>
      </c>
      <c r="J14" s="334" t="s">
        <v>384</v>
      </c>
      <c r="K14" s="334" t="s">
        <v>384</v>
      </c>
      <c r="L14" s="334" t="s">
        <v>384</v>
      </c>
      <c r="M14" s="334" t="s">
        <v>384</v>
      </c>
      <c r="N14" s="334" t="s">
        <v>384</v>
      </c>
      <c r="O14" s="334" t="s">
        <v>384</v>
      </c>
      <c r="P14" s="334" t="s">
        <v>384</v>
      </c>
      <c r="Q14" s="334" t="s">
        <v>384</v>
      </c>
      <c r="R14" s="334" t="s">
        <v>384</v>
      </c>
      <c r="S14" s="334" t="s">
        <v>384</v>
      </c>
      <c r="T14" s="334" t="s">
        <v>384</v>
      </c>
      <c r="U14" s="334" t="s">
        <v>384</v>
      </c>
      <c r="V14" s="334" t="s">
        <v>384</v>
      </c>
      <c r="W14" s="334" t="s">
        <v>384</v>
      </c>
      <c r="X14" s="334" t="s">
        <v>384</v>
      </c>
      <c r="Y14" s="334" t="s">
        <v>384</v>
      </c>
      <c r="Z14" s="334" t="s">
        <v>384</v>
      </c>
      <c r="AA14" s="334" t="s">
        <v>384</v>
      </c>
      <c r="AB14" s="334" t="s">
        <v>384</v>
      </c>
      <c r="AC14" s="334" t="s">
        <v>384</v>
      </c>
      <c r="AD14" s="334" t="s">
        <v>384</v>
      </c>
      <c r="AE14" s="334" t="s">
        <v>384</v>
      </c>
      <c r="AF14" s="334" t="s">
        <v>384</v>
      </c>
      <c r="AG14" s="334" t="s">
        <v>384</v>
      </c>
      <c r="AH14" s="334" t="s">
        <v>384</v>
      </c>
      <c r="AI14" s="334" t="s">
        <v>384</v>
      </c>
      <c r="AJ14" s="334" t="s">
        <v>384</v>
      </c>
      <c r="AK14" s="334" t="s">
        <v>384</v>
      </c>
      <c r="AL14" s="334">
        <v>1</v>
      </c>
      <c r="AM14" s="334" t="s">
        <v>384</v>
      </c>
      <c r="AN14" s="334">
        <v>1</v>
      </c>
      <c r="AO14" s="334" t="s">
        <v>384</v>
      </c>
      <c r="AP14" s="334" t="s">
        <v>384</v>
      </c>
      <c r="AQ14" s="334">
        <v>1</v>
      </c>
      <c r="AR14" s="334" t="s">
        <v>384</v>
      </c>
      <c r="AS14" s="334" t="s">
        <v>384</v>
      </c>
      <c r="AT14" s="334" t="s">
        <v>384</v>
      </c>
      <c r="AU14" s="334" t="s">
        <v>384</v>
      </c>
      <c r="AV14" s="334" t="s">
        <v>384</v>
      </c>
      <c r="AW14" s="334" t="s">
        <v>384</v>
      </c>
      <c r="AX14" s="334" t="s">
        <v>384</v>
      </c>
      <c r="AY14" s="334" t="s">
        <v>384</v>
      </c>
      <c r="AZ14" s="334" t="s">
        <v>384</v>
      </c>
      <c r="BA14" s="334" t="s">
        <v>384</v>
      </c>
      <c r="BB14" s="334" t="s">
        <v>384</v>
      </c>
      <c r="BC14" s="334" t="s">
        <v>384</v>
      </c>
      <c r="BD14" s="334" t="s">
        <v>384</v>
      </c>
      <c r="BE14" s="334" t="s">
        <v>384</v>
      </c>
      <c r="BF14" s="334" t="s">
        <v>384</v>
      </c>
      <c r="BG14" s="335" t="s">
        <v>384</v>
      </c>
      <c r="BH14" s="336">
        <f t="shared" si="0"/>
        <v>3</v>
      </c>
      <c r="BI14" s="337">
        <f t="shared" si="1"/>
        <v>3</v>
      </c>
      <c r="BJ14" s="320"/>
      <c r="BK14" s="341"/>
      <c r="BL14" s="342" t="s">
        <v>319</v>
      </c>
      <c r="BM14" s="346">
        <f>100-($BL11)</f>
        <v>1.9867549668874176</v>
      </c>
      <c r="BN14" s="476"/>
      <c r="BO14" s="320"/>
      <c r="BP14" s="320"/>
      <c r="BQ14" s="320"/>
    </row>
    <row r="15" spans="1:69" ht="33" customHeight="1" x14ac:dyDescent="0.35">
      <c r="A15" s="340">
        <f>SUMIF($D$7:$D$56,"C",$BI$7:$BI$56)</f>
        <v>296</v>
      </c>
      <c r="B15" s="340">
        <f>SUMIF($D$7:$D$55,"C",$BH$7:$BH$56)</f>
        <v>302</v>
      </c>
      <c r="C15" s="321"/>
      <c r="D15" s="348" t="s">
        <v>327</v>
      </c>
      <c r="E15" s="332" t="s">
        <v>339</v>
      </c>
      <c r="F15" s="333" t="s">
        <v>384</v>
      </c>
      <c r="G15" s="334" t="s">
        <v>384</v>
      </c>
      <c r="H15" s="334" t="s">
        <v>384</v>
      </c>
      <c r="I15" s="334" t="s">
        <v>384</v>
      </c>
      <c r="J15" s="334" t="s">
        <v>384</v>
      </c>
      <c r="K15" s="334" t="s">
        <v>384</v>
      </c>
      <c r="L15" s="334" t="s">
        <v>384</v>
      </c>
      <c r="M15" s="334" t="s">
        <v>384</v>
      </c>
      <c r="N15" s="334" t="s">
        <v>384</v>
      </c>
      <c r="O15" s="334" t="s">
        <v>384</v>
      </c>
      <c r="P15" s="334" t="s">
        <v>384</v>
      </c>
      <c r="Q15" s="334" t="s">
        <v>384</v>
      </c>
      <c r="R15" s="334" t="s">
        <v>384</v>
      </c>
      <c r="S15" s="334" t="s">
        <v>384</v>
      </c>
      <c r="T15" s="334" t="s">
        <v>384</v>
      </c>
      <c r="U15" s="334">
        <v>1</v>
      </c>
      <c r="V15" s="334" t="s">
        <v>384</v>
      </c>
      <c r="W15" s="334">
        <v>1</v>
      </c>
      <c r="X15" s="334">
        <v>1</v>
      </c>
      <c r="Y15" s="334" t="s">
        <v>384</v>
      </c>
      <c r="Z15" s="334" t="s">
        <v>384</v>
      </c>
      <c r="AA15" s="334" t="s">
        <v>384</v>
      </c>
      <c r="AB15" s="334" t="s">
        <v>384</v>
      </c>
      <c r="AC15" s="334" t="s">
        <v>384</v>
      </c>
      <c r="AD15" s="334" t="s">
        <v>384</v>
      </c>
      <c r="AE15" s="334" t="s">
        <v>384</v>
      </c>
      <c r="AF15" s="334" t="s">
        <v>384</v>
      </c>
      <c r="AG15" s="334" t="s">
        <v>384</v>
      </c>
      <c r="AH15" s="334" t="s">
        <v>384</v>
      </c>
      <c r="AI15" s="334" t="s">
        <v>384</v>
      </c>
      <c r="AJ15" s="334" t="s">
        <v>384</v>
      </c>
      <c r="AK15" s="334" t="s">
        <v>384</v>
      </c>
      <c r="AL15" s="334" t="s">
        <v>384</v>
      </c>
      <c r="AM15" s="334" t="s">
        <v>384</v>
      </c>
      <c r="AN15" s="334" t="s">
        <v>384</v>
      </c>
      <c r="AO15" s="334" t="s">
        <v>384</v>
      </c>
      <c r="AP15" s="334" t="s">
        <v>384</v>
      </c>
      <c r="AQ15" s="334" t="s">
        <v>384</v>
      </c>
      <c r="AR15" s="334" t="s">
        <v>384</v>
      </c>
      <c r="AS15" s="334" t="s">
        <v>384</v>
      </c>
      <c r="AT15" s="334" t="s">
        <v>384</v>
      </c>
      <c r="AU15" s="334" t="s">
        <v>384</v>
      </c>
      <c r="AV15" s="334" t="s">
        <v>384</v>
      </c>
      <c r="AW15" s="334" t="s">
        <v>384</v>
      </c>
      <c r="AX15" s="334" t="s">
        <v>384</v>
      </c>
      <c r="AY15" s="334" t="s">
        <v>384</v>
      </c>
      <c r="AZ15" s="334" t="s">
        <v>384</v>
      </c>
      <c r="BA15" s="334" t="s">
        <v>384</v>
      </c>
      <c r="BB15" s="334" t="s">
        <v>384</v>
      </c>
      <c r="BC15" s="334" t="s">
        <v>384</v>
      </c>
      <c r="BD15" s="334" t="s">
        <v>384</v>
      </c>
      <c r="BE15" s="334" t="s">
        <v>384</v>
      </c>
      <c r="BF15" s="334" t="s">
        <v>384</v>
      </c>
      <c r="BG15" s="335" t="s">
        <v>384</v>
      </c>
      <c r="BH15" s="336">
        <f t="shared" si="0"/>
        <v>3</v>
      </c>
      <c r="BI15" s="337">
        <f t="shared" si="1"/>
        <v>3</v>
      </c>
      <c r="BJ15" s="320"/>
      <c r="BK15" s="474"/>
      <c r="BL15" s="500"/>
      <c r="BM15" s="500"/>
      <c r="BN15" s="476"/>
      <c r="BO15" s="320"/>
      <c r="BP15" s="320"/>
      <c r="BQ15" s="320"/>
    </row>
    <row r="16" spans="1:69" ht="33" customHeight="1" x14ac:dyDescent="0.35">
      <c r="A16" s="340" t="s">
        <v>318</v>
      </c>
      <c r="B16" s="340" t="s">
        <v>320</v>
      </c>
      <c r="C16" s="340" t="s">
        <v>7</v>
      </c>
      <c r="D16" s="331" t="s">
        <v>328</v>
      </c>
      <c r="E16" s="332" t="s">
        <v>340</v>
      </c>
      <c r="F16" s="333" t="s">
        <v>384</v>
      </c>
      <c r="G16" s="334" t="s">
        <v>384</v>
      </c>
      <c r="H16" s="334" t="s">
        <v>384</v>
      </c>
      <c r="I16" s="334" t="s">
        <v>384</v>
      </c>
      <c r="J16" s="334" t="s">
        <v>384</v>
      </c>
      <c r="K16" s="334" t="s">
        <v>384</v>
      </c>
      <c r="L16" s="334" t="s">
        <v>384</v>
      </c>
      <c r="M16" s="334" t="s">
        <v>384</v>
      </c>
      <c r="N16" s="334" t="s">
        <v>384</v>
      </c>
      <c r="O16" s="334" t="s">
        <v>384</v>
      </c>
      <c r="P16" s="334">
        <v>1</v>
      </c>
      <c r="Q16" s="334">
        <v>1</v>
      </c>
      <c r="R16" s="334" t="s">
        <v>384</v>
      </c>
      <c r="S16" s="334" t="s">
        <v>384</v>
      </c>
      <c r="T16" s="334" t="s">
        <v>384</v>
      </c>
      <c r="U16" s="334">
        <v>1</v>
      </c>
      <c r="V16" s="334" t="s">
        <v>384</v>
      </c>
      <c r="W16" s="334">
        <v>1</v>
      </c>
      <c r="X16" s="334">
        <v>1</v>
      </c>
      <c r="Y16" s="334" t="s">
        <v>384</v>
      </c>
      <c r="Z16" s="334" t="s">
        <v>384</v>
      </c>
      <c r="AA16" s="334" t="s">
        <v>384</v>
      </c>
      <c r="AB16" s="334" t="s">
        <v>384</v>
      </c>
      <c r="AC16" s="334" t="s">
        <v>384</v>
      </c>
      <c r="AD16" s="334" t="s">
        <v>384</v>
      </c>
      <c r="AE16" s="334" t="s">
        <v>384</v>
      </c>
      <c r="AF16" s="334" t="s">
        <v>384</v>
      </c>
      <c r="AG16" s="334" t="s">
        <v>384</v>
      </c>
      <c r="AH16" s="334" t="s">
        <v>384</v>
      </c>
      <c r="AI16" s="334" t="s">
        <v>384</v>
      </c>
      <c r="AJ16" s="334" t="s">
        <v>384</v>
      </c>
      <c r="AK16" s="334" t="s">
        <v>384</v>
      </c>
      <c r="AL16" s="334" t="s">
        <v>384</v>
      </c>
      <c r="AM16" s="334" t="s">
        <v>384</v>
      </c>
      <c r="AN16" s="334" t="s">
        <v>384</v>
      </c>
      <c r="AO16" s="334" t="s">
        <v>384</v>
      </c>
      <c r="AP16" s="334" t="s">
        <v>384</v>
      </c>
      <c r="AQ16" s="334" t="s">
        <v>384</v>
      </c>
      <c r="AR16" s="334" t="s">
        <v>384</v>
      </c>
      <c r="AS16" s="334" t="s">
        <v>384</v>
      </c>
      <c r="AT16" s="334" t="s">
        <v>384</v>
      </c>
      <c r="AU16" s="334" t="s">
        <v>384</v>
      </c>
      <c r="AV16" s="334" t="s">
        <v>384</v>
      </c>
      <c r="AW16" s="334" t="s">
        <v>384</v>
      </c>
      <c r="AX16" s="334" t="s">
        <v>384</v>
      </c>
      <c r="AY16" s="334" t="s">
        <v>384</v>
      </c>
      <c r="AZ16" s="334" t="s">
        <v>384</v>
      </c>
      <c r="BA16" s="334" t="s">
        <v>384</v>
      </c>
      <c r="BB16" s="334" t="s">
        <v>384</v>
      </c>
      <c r="BC16" s="334" t="s">
        <v>384</v>
      </c>
      <c r="BD16" s="334" t="s">
        <v>384</v>
      </c>
      <c r="BE16" s="334" t="s">
        <v>384</v>
      </c>
      <c r="BF16" s="334" t="s">
        <v>384</v>
      </c>
      <c r="BG16" s="335" t="s">
        <v>384</v>
      </c>
      <c r="BH16" s="336">
        <f t="shared" si="0"/>
        <v>5</v>
      </c>
      <c r="BI16" s="337">
        <f t="shared" si="1"/>
        <v>5</v>
      </c>
      <c r="BJ16" s="320"/>
      <c r="BK16" s="478"/>
      <c r="BL16" s="426"/>
      <c r="BM16" s="500"/>
      <c r="BN16" s="476"/>
      <c r="BO16" s="320"/>
      <c r="BP16" s="320"/>
      <c r="BQ16" s="320"/>
    </row>
    <row r="17" spans="1:69" ht="33" customHeight="1" x14ac:dyDescent="0.35">
      <c r="A17" s="340" t="str">
        <f>B13</f>
        <v>Remaining Target</v>
      </c>
      <c r="B17" s="340">
        <f>B18</f>
        <v>21</v>
      </c>
      <c r="C17" s="340" t="str">
        <f>B44</f>
        <v>Remaining Target</v>
      </c>
      <c r="D17" s="331" t="s">
        <v>327</v>
      </c>
      <c r="E17" s="332" t="s">
        <v>341</v>
      </c>
      <c r="F17" s="333" t="s">
        <v>384</v>
      </c>
      <c r="G17" s="334" t="s">
        <v>384</v>
      </c>
      <c r="H17" s="334" t="s">
        <v>384</v>
      </c>
      <c r="I17" s="334" t="s">
        <v>384</v>
      </c>
      <c r="J17" s="334" t="s">
        <v>384</v>
      </c>
      <c r="K17" s="334" t="s">
        <v>384</v>
      </c>
      <c r="L17" s="334" t="s">
        <v>384</v>
      </c>
      <c r="M17" s="334" t="s">
        <v>384</v>
      </c>
      <c r="N17" s="334" t="s">
        <v>384</v>
      </c>
      <c r="O17" s="334" t="s">
        <v>384</v>
      </c>
      <c r="P17" s="334" t="s">
        <v>384</v>
      </c>
      <c r="Q17" s="334" t="s">
        <v>384</v>
      </c>
      <c r="R17" s="334" t="s">
        <v>384</v>
      </c>
      <c r="S17" s="334" t="s">
        <v>384</v>
      </c>
      <c r="T17" s="334" t="s">
        <v>384</v>
      </c>
      <c r="U17" s="334" t="s">
        <v>384</v>
      </c>
      <c r="V17" s="334" t="s">
        <v>384</v>
      </c>
      <c r="W17" s="334" t="s">
        <v>384</v>
      </c>
      <c r="X17" s="334" t="s">
        <v>384</v>
      </c>
      <c r="Y17" s="334" t="s">
        <v>384</v>
      </c>
      <c r="Z17" s="334" t="s">
        <v>384</v>
      </c>
      <c r="AA17" s="334" t="s">
        <v>384</v>
      </c>
      <c r="AB17" s="334" t="s">
        <v>384</v>
      </c>
      <c r="AC17" s="334" t="s">
        <v>384</v>
      </c>
      <c r="AD17" s="334" t="s">
        <v>384</v>
      </c>
      <c r="AE17" s="334" t="s">
        <v>384</v>
      </c>
      <c r="AF17" s="334" t="s">
        <v>384</v>
      </c>
      <c r="AG17" s="334" t="s">
        <v>384</v>
      </c>
      <c r="AH17" s="334" t="s">
        <v>384</v>
      </c>
      <c r="AI17" s="334" t="s">
        <v>384</v>
      </c>
      <c r="AJ17" s="334" t="s">
        <v>384</v>
      </c>
      <c r="AK17" s="334" t="s">
        <v>384</v>
      </c>
      <c r="AL17" s="334">
        <v>1</v>
      </c>
      <c r="AM17" s="334" t="s">
        <v>384</v>
      </c>
      <c r="AN17" s="334">
        <v>1</v>
      </c>
      <c r="AO17" s="334" t="s">
        <v>384</v>
      </c>
      <c r="AP17" s="334" t="s">
        <v>384</v>
      </c>
      <c r="AQ17" s="334">
        <v>1</v>
      </c>
      <c r="AR17" s="334" t="s">
        <v>384</v>
      </c>
      <c r="AS17" s="334" t="s">
        <v>384</v>
      </c>
      <c r="AT17" s="334" t="s">
        <v>384</v>
      </c>
      <c r="AU17" s="334" t="s">
        <v>384</v>
      </c>
      <c r="AV17" s="334">
        <v>1</v>
      </c>
      <c r="AW17" s="334" t="s">
        <v>384</v>
      </c>
      <c r="AX17" s="334" t="s">
        <v>384</v>
      </c>
      <c r="AY17" s="334" t="s">
        <v>384</v>
      </c>
      <c r="AZ17" s="334" t="s">
        <v>384</v>
      </c>
      <c r="BA17" s="334" t="s">
        <v>384</v>
      </c>
      <c r="BB17" s="334" t="s">
        <v>384</v>
      </c>
      <c r="BC17" s="334" t="s">
        <v>384</v>
      </c>
      <c r="BD17" s="334" t="s">
        <v>384</v>
      </c>
      <c r="BE17" s="334" t="s">
        <v>384</v>
      </c>
      <c r="BF17" s="334" t="s">
        <v>384</v>
      </c>
      <c r="BG17" s="335" t="s">
        <v>384</v>
      </c>
      <c r="BH17" s="336">
        <f t="shared" si="0"/>
        <v>4</v>
      </c>
      <c r="BI17" s="337">
        <f t="shared" si="1"/>
        <v>4</v>
      </c>
      <c r="BJ17" s="320"/>
      <c r="BK17" s="478"/>
      <c r="BL17" s="426"/>
      <c r="BM17" s="426"/>
      <c r="BN17" s="476"/>
      <c r="BO17" s="320"/>
      <c r="BP17" s="320"/>
      <c r="BQ17" s="320"/>
    </row>
    <row r="18" spans="1:69" ht="33" customHeight="1" x14ac:dyDescent="0.4">
      <c r="A18" s="340">
        <f>SUMIF($D$7:$D$55,"N",$BI$7:$BI$56)</f>
        <v>17</v>
      </c>
      <c r="B18" s="340">
        <f>SUMIF($D$7:$D$55,"N",$BH$7:$BH$56)</f>
        <v>21</v>
      </c>
      <c r="C18" s="321"/>
      <c r="D18" s="331" t="s">
        <v>329</v>
      </c>
      <c r="E18" s="332" t="s">
        <v>342</v>
      </c>
      <c r="F18" s="333" t="s">
        <v>384</v>
      </c>
      <c r="G18" s="334" t="s">
        <v>384</v>
      </c>
      <c r="H18" s="334" t="s">
        <v>384</v>
      </c>
      <c r="I18" s="334">
        <v>0</v>
      </c>
      <c r="J18" s="334">
        <v>1</v>
      </c>
      <c r="K18" s="334" t="s">
        <v>384</v>
      </c>
      <c r="L18" s="334">
        <v>1</v>
      </c>
      <c r="M18" s="334" t="s">
        <v>384</v>
      </c>
      <c r="N18" s="334" t="s">
        <v>384</v>
      </c>
      <c r="O18" s="334" t="s">
        <v>384</v>
      </c>
      <c r="P18" s="334">
        <v>1</v>
      </c>
      <c r="Q18" s="334">
        <v>1</v>
      </c>
      <c r="R18" s="334" t="s">
        <v>384</v>
      </c>
      <c r="S18" s="334" t="s">
        <v>384</v>
      </c>
      <c r="T18" s="334" t="s">
        <v>384</v>
      </c>
      <c r="U18" s="334">
        <v>1</v>
      </c>
      <c r="V18" s="334" t="s">
        <v>384</v>
      </c>
      <c r="W18" s="334">
        <v>1</v>
      </c>
      <c r="X18" s="334">
        <v>1</v>
      </c>
      <c r="Y18" s="334" t="s">
        <v>384</v>
      </c>
      <c r="Z18" s="334" t="s">
        <v>384</v>
      </c>
      <c r="AA18" s="334" t="s">
        <v>384</v>
      </c>
      <c r="AB18" s="334" t="s">
        <v>384</v>
      </c>
      <c r="AC18" s="334" t="s">
        <v>384</v>
      </c>
      <c r="AD18" s="334" t="s">
        <v>384</v>
      </c>
      <c r="AE18" s="334" t="s">
        <v>384</v>
      </c>
      <c r="AF18" s="334" t="s">
        <v>384</v>
      </c>
      <c r="AG18" s="334" t="s">
        <v>384</v>
      </c>
      <c r="AH18" s="334" t="s">
        <v>384</v>
      </c>
      <c r="AI18" s="334" t="s">
        <v>384</v>
      </c>
      <c r="AJ18" s="334" t="s">
        <v>384</v>
      </c>
      <c r="AK18" s="334" t="s">
        <v>384</v>
      </c>
      <c r="AL18" s="334" t="s">
        <v>384</v>
      </c>
      <c r="AM18" s="334" t="s">
        <v>384</v>
      </c>
      <c r="AN18" s="334" t="s">
        <v>384</v>
      </c>
      <c r="AO18" s="334" t="s">
        <v>384</v>
      </c>
      <c r="AP18" s="334" t="s">
        <v>384</v>
      </c>
      <c r="AQ18" s="334" t="s">
        <v>384</v>
      </c>
      <c r="AR18" s="334" t="s">
        <v>384</v>
      </c>
      <c r="AS18" s="334" t="s">
        <v>384</v>
      </c>
      <c r="AT18" s="334" t="s">
        <v>384</v>
      </c>
      <c r="AU18" s="334" t="s">
        <v>384</v>
      </c>
      <c r="AV18" s="334" t="s">
        <v>384</v>
      </c>
      <c r="AW18" s="334" t="s">
        <v>384</v>
      </c>
      <c r="AX18" s="334" t="s">
        <v>384</v>
      </c>
      <c r="AY18" s="334" t="s">
        <v>384</v>
      </c>
      <c r="AZ18" s="334" t="s">
        <v>384</v>
      </c>
      <c r="BA18" s="334" t="s">
        <v>384</v>
      </c>
      <c r="BB18" s="334" t="s">
        <v>384</v>
      </c>
      <c r="BC18" s="334" t="s">
        <v>384</v>
      </c>
      <c r="BD18" s="334" t="s">
        <v>384</v>
      </c>
      <c r="BE18" s="334" t="s">
        <v>384</v>
      </c>
      <c r="BF18" s="334" t="s">
        <v>384</v>
      </c>
      <c r="BG18" s="335" t="s">
        <v>384</v>
      </c>
      <c r="BH18" s="336">
        <f t="shared" si="0"/>
        <v>8</v>
      </c>
      <c r="BI18" s="337">
        <f t="shared" si="1"/>
        <v>7</v>
      </c>
      <c r="BJ18" s="320"/>
      <c r="BK18" s="474"/>
      <c r="BL18" s="787" t="s">
        <v>320</v>
      </c>
      <c r="BM18" s="787"/>
      <c r="BN18" s="479"/>
      <c r="BO18" s="320"/>
      <c r="BP18" s="320"/>
      <c r="BQ18" s="320"/>
    </row>
    <row r="19" spans="1:69" ht="33" customHeight="1" x14ac:dyDescent="0.35">
      <c r="A19" s="340"/>
      <c r="B19" s="340"/>
      <c r="C19" s="321"/>
      <c r="D19" s="331" t="s">
        <v>329</v>
      </c>
      <c r="E19" s="332" t="s">
        <v>343</v>
      </c>
      <c r="F19" s="333" t="s">
        <v>384</v>
      </c>
      <c r="G19" s="334" t="s">
        <v>384</v>
      </c>
      <c r="H19" s="334" t="s">
        <v>384</v>
      </c>
      <c r="I19" s="334" t="s">
        <v>384</v>
      </c>
      <c r="J19" s="334" t="s">
        <v>384</v>
      </c>
      <c r="K19" s="334" t="s">
        <v>384</v>
      </c>
      <c r="L19" s="334" t="s">
        <v>384</v>
      </c>
      <c r="M19" s="334" t="s">
        <v>384</v>
      </c>
      <c r="N19" s="334" t="s">
        <v>384</v>
      </c>
      <c r="O19" s="334" t="s">
        <v>384</v>
      </c>
      <c r="P19" s="334">
        <v>1</v>
      </c>
      <c r="Q19" s="334" t="s">
        <v>384</v>
      </c>
      <c r="R19" s="334" t="s">
        <v>384</v>
      </c>
      <c r="S19" s="334" t="s">
        <v>384</v>
      </c>
      <c r="T19" s="334" t="s">
        <v>384</v>
      </c>
      <c r="U19" s="334">
        <v>1</v>
      </c>
      <c r="V19" s="334" t="s">
        <v>384</v>
      </c>
      <c r="W19" s="334">
        <v>1</v>
      </c>
      <c r="X19" s="334">
        <v>1</v>
      </c>
      <c r="Y19" s="334" t="s">
        <v>384</v>
      </c>
      <c r="Z19" s="334" t="s">
        <v>384</v>
      </c>
      <c r="AA19" s="334" t="s">
        <v>384</v>
      </c>
      <c r="AB19" s="334" t="s">
        <v>384</v>
      </c>
      <c r="AC19" s="334" t="s">
        <v>384</v>
      </c>
      <c r="AD19" s="334" t="s">
        <v>384</v>
      </c>
      <c r="AE19" s="334" t="s">
        <v>384</v>
      </c>
      <c r="AF19" s="334" t="s">
        <v>384</v>
      </c>
      <c r="AG19" s="334" t="s">
        <v>384</v>
      </c>
      <c r="AH19" s="334" t="s">
        <v>384</v>
      </c>
      <c r="AI19" s="334" t="s">
        <v>384</v>
      </c>
      <c r="AJ19" s="334" t="s">
        <v>384</v>
      </c>
      <c r="AK19" s="334" t="s">
        <v>384</v>
      </c>
      <c r="AL19" s="334" t="s">
        <v>384</v>
      </c>
      <c r="AM19" s="334" t="s">
        <v>384</v>
      </c>
      <c r="AN19" s="334" t="s">
        <v>384</v>
      </c>
      <c r="AO19" s="334" t="s">
        <v>384</v>
      </c>
      <c r="AP19" s="334" t="s">
        <v>384</v>
      </c>
      <c r="AQ19" s="334" t="s">
        <v>384</v>
      </c>
      <c r="AR19" s="334" t="s">
        <v>384</v>
      </c>
      <c r="AS19" s="334" t="s">
        <v>384</v>
      </c>
      <c r="AT19" s="334" t="s">
        <v>384</v>
      </c>
      <c r="AU19" s="334" t="s">
        <v>384</v>
      </c>
      <c r="AV19" s="334" t="s">
        <v>384</v>
      </c>
      <c r="AW19" s="334" t="s">
        <v>384</v>
      </c>
      <c r="AX19" s="334" t="s">
        <v>384</v>
      </c>
      <c r="AY19" s="334" t="s">
        <v>384</v>
      </c>
      <c r="AZ19" s="334" t="s">
        <v>384</v>
      </c>
      <c r="BA19" s="334" t="s">
        <v>384</v>
      </c>
      <c r="BB19" s="334" t="s">
        <v>384</v>
      </c>
      <c r="BC19" s="334" t="s">
        <v>384</v>
      </c>
      <c r="BD19" s="334" t="s">
        <v>384</v>
      </c>
      <c r="BE19" s="334" t="s">
        <v>384</v>
      </c>
      <c r="BF19" s="334" t="s">
        <v>384</v>
      </c>
      <c r="BG19" s="335" t="s">
        <v>384</v>
      </c>
      <c r="BH19" s="336">
        <f t="shared" si="0"/>
        <v>4</v>
      </c>
      <c r="BI19" s="337">
        <f t="shared" si="1"/>
        <v>4</v>
      </c>
      <c r="BJ19" s="320"/>
      <c r="BK19" s="474"/>
      <c r="BL19" s="501"/>
      <c r="BM19" s="501"/>
      <c r="BN19" s="475"/>
      <c r="BO19" s="320"/>
      <c r="BP19" s="320"/>
      <c r="BQ19" s="320"/>
    </row>
    <row r="20" spans="1:69" ht="33" customHeight="1" x14ac:dyDescent="0.35">
      <c r="A20" s="340"/>
      <c r="B20" s="340"/>
      <c r="C20" s="321"/>
      <c r="D20" s="331" t="s">
        <v>329</v>
      </c>
      <c r="E20" s="332" t="s">
        <v>344</v>
      </c>
      <c r="F20" s="333" t="s">
        <v>384</v>
      </c>
      <c r="G20" s="334" t="s">
        <v>384</v>
      </c>
      <c r="H20" s="334" t="s">
        <v>384</v>
      </c>
      <c r="I20" s="334" t="s">
        <v>384</v>
      </c>
      <c r="J20" s="334" t="s">
        <v>384</v>
      </c>
      <c r="K20" s="334" t="s">
        <v>384</v>
      </c>
      <c r="L20" s="334" t="s">
        <v>384</v>
      </c>
      <c r="M20" s="334" t="s">
        <v>384</v>
      </c>
      <c r="N20" s="334" t="s">
        <v>384</v>
      </c>
      <c r="O20" s="334" t="s">
        <v>384</v>
      </c>
      <c r="P20" s="334">
        <v>1</v>
      </c>
      <c r="Q20" s="334" t="s">
        <v>384</v>
      </c>
      <c r="R20" s="334" t="s">
        <v>384</v>
      </c>
      <c r="S20" s="334" t="s">
        <v>384</v>
      </c>
      <c r="T20" s="334" t="s">
        <v>384</v>
      </c>
      <c r="U20" s="334">
        <v>1</v>
      </c>
      <c r="V20" s="334" t="s">
        <v>384</v>
      </c>
      <c r="W20" s="334">
        <v>1</v>
      </c>
      <c r="X20" s="334">
        <v>1</v>
      </c>
      <c r="Y20" s="334" t="s">
        <v>384</v>
      </c>
      <c r="Z20" s="334" t="s">
        <v>384</v>
      </c>
      <c r="AA20" s="334" t="s">
        <v>384</v>
      </c>
      <c r="AB20" s="334" t="s">
        <v>384</v>
      </c>
      <c r="AC20" s="334" t="s">
        <v>384</v>
      </c>
      <c r="AD20" s="334" t="s">
        <v>384</v>
      </c>
      <c r="AE20" s="334" t="s">
        <v>384</v>
      </c>
      <c r="AF20" s="334" t="s">
        <v>384</v>
      </c>
      <c r="AG20" s="334" t="s">
        <v>384</v>
      </c>
      <c r="AH20" s="334" t="s">
        <v>384</v>
      </c>
      <c r="AI20" s="334" t="s">
        <v>384</v>
      </c>
      <c r="AJ20" s="334" t="s">
        <v>384</v>
      </c>
      <c r="AK20" s="334" t="s">
        <v>384</v>
      </c>
      <c r="AL20" s="334" t="s">
        <v>384</v>
      </c>
      <c r="AM20" s="334" t="s">
        <v>384</v>
      </c>
      <c r="AN20" s="334" t="s">
        <v>384</v>
      </c>
      <c r="AO20" s="334" t="s">
        <v>384</v>
      </c>
      <c r="AP20" s="334" t="s">
        <v>384</v>
      </c>
      <c r="AQ20" s="334" t="s">
        <v>384</v>
      </c>
      <c r="AR20" s="334" t="s">
        <v>384</v>
      </c>
      <c r="AS20" s="334" t="s">
        <v>384</v>
      </c>
      <c r="AT20" s="334" t="s">
        <v>384</v>
      </c>
      <c r="AU20" s="334" t="s">
        <v>384</v>
      </c>
      <c r="AV20" s="334" t="s">
        <v>384</v>
      </c>
      <c r="AW20" s="334" t="s">
        <v>384</v>
      </c>
      <c r="AX20" s="334" t="s">
        <v>384</v>
      </c>
      <c r="AY20" s="334" t="s">
        <v>384</v>
      </c>
      <c r="AZ20" s="334" t="s">
        <v>384</v>
      </c>
      <c r="BA20" s="334" t="s">
        <v>384</v>
      </c>
      <c r="BB20" s="334" t="s">
        <v>384</v>
      </c>
      <c r="BC20" s="334" t="s">
        <v>384</v>
      </c>
      <c r="BD20" s="334" t="s">
        <v>384</v>
      </c>
      <c r="BE20" s="334" t="s">
        <v>384</v>
      </c>
      <c r="BF20" s="334" t="s">
        <v>384</v>
      </c>
      <c r="BG20" s="335" t="s">
        <v>384</v>
      </c>
      <c r="BH20" s="336">
        <f t="shared" si="0"/>
        <v>4</v>
      </c>
      <c r="BI20" s="337">
        <f t="shared" si="1"/>
        <v>4</v>
      </c>
      <c r="BJ20" s="320"/>
      <c r="BK20" s="474"/>
      <c r="BL20" s="800">
        <f>SUM(A18/B18)*100</f>
        <v>80.952380952380949</v>
      </c>
      <c r="BM20" s="800"/>
      <c r="BN20" s="475"/>
      <c r="BO20" s="320"/>
      <c r="BP20" s="320"/>
      <c r="BQ20" s="320"/>
    </row>
    <row r="21" spans="1:69" ht="33" customHeight="1" x14ac:dyDescent="0.35">
      <c r="A21" s="340"/>
      <c r="B21" s="340"/>
      <c r="C21" s="321"/>
      <c r="D21" s="331" t="s">
        <v>327</v>
      </c>
      <c r="E21" s="332" t="s">
        <v>345</v>
      </c>
      <c r="F21" s="333" t="s">
        <v>384</v>
      </c>
      <c r="G21" s="334" t="s">
        <v>384</v>
      </c>
      <c r="H21" s="334" t="s">
        <v>384</v>
      </c>
      <c r="I21" s="334" t="s">
        <v>384</v>
      </c>
      <c r="J21" s="334" t="s">
        <v>384</v>
      </c>
      <c r="K21" s="334" t="s">
        <v>384</v>
      </c>
      <c r="L21" s="334" t="s">
        <v>384</v>
      </c>
      <c r="M21" s="334" t="s">
        <v>384</v>
      </c>
      <c r="N21" s="334" t="s">
        <v>384</v>
      </c>
      <c r="O21" s="334" t="s">
        <v>384</v>
      </c>
      <c r="P21" s="334" t="s">
        <v>384</v>
      </c>
      <c r="Q21" s="334" t="s">
        <v>384</v>
      </c>
      <c r="R21" s="334" t="s">
        <v>384</v>
      </c>
      <c r="S21" s="334" t="s">
        <v>384</v>
      </c>
      <c r="T21" s="334" t="s">
        <v>384</v>
      </c>
      <c r="U21" s="334" t="s">
        <v>384</v>
      </c>
      <c r="V21" s="334" t="s">
        <v>384</v>
      </c>
      <c r="W21" s="334" t="s">
        <v>384</v>
      </c>
      <c r="X21" s="334" t="s">
        <v>384</v>
      </c>
      <c r="Y21" s="334" t="s">
        <v>384</v>
      </c>
      <c r="Z21" s="334" t="s">
        <v>384</v>
      </c>
      <c r="AA21" s="334" t="s">
        <v>384</v>
      </c>
      <c r="AB21" s="334" t="s">
        <v>384</v>
      </c>
      <c r="AC21" s="334" t="s">
        <v>384</v>
      </c>
      <c r="AD21" s="334" t="s">
        <v>384</v>
      </c>
      <c r="AE21" s="334" t="s">
        <v>384</v>
      </c>
      <c r="AF21" s="334" t="s">
        <v>384</v>
      </c>
      <c r="AG21" s="334" t="s">
        <v>384</v>
      </c>
      <c r="AH21" s="334" t="s">
        <v>384</v>
      </c>
      <c r="AI21" s="334" t="s">
        <v>384</v>
      </c>
      <c r="AJ21" s="334" t="s">
        <v>384</v>
      </c>
      <c r="AK21" s="334" t="s">
        <v>384</v>
      </c>
      <c r="AL21" s="334" t="s">
        <v>384</v>
      </c>
      <c r="AM21" s="334" t="s">
        <v>384</v>
      </c>
      <c r="AN21" s="334" t="s">
        <v>384</v>
      </c>
      <c r="AO21" s="334" t="s">
        <v>384</v>
      </c>
      <c r="AP21" s="334" t="s">
        <v>384</v>
      </c>
      <c r="AQ21" s="334" t="s">
        <v>384</v>
      </c>
      <c r="AR21" s="334" t="s">
        <v>384</v>
      </c>
      <c r="AS21" s="334" t="s">
        <v>384</v>
      </c>
      <c r="AT21" s="334" t="s">
        <v>384</v>
      </c>
      <c r="AU21" s="334" t="s">
        <v>384</v>
      </c>
      <c r="AV21" s="334" t="s">
        <v>384</v>
      </c>
      <c r="AW21" s="334" t="s">
        <v>384</v>
      </c>
      <c r="AX21" s="334" t="s">
        <v>384</v>
      </c>
      <c r="AY21" s="334" t="s">
        <v>384</v>
      </c>
      <c r="AZ21" s="334" t="s">
        <v>384</v>
      </c>
      <c r="BA21" s="334" t="s">
        <v>384</v>
      </c>
      <c r="BB21" s="334" t="s">
        <v>384</v>
      </c>
      <c r="BC21" s="334" t="s">
        <v>384</v>
      </c>
      <c r="BD21" s="334" t="s">
        <v>384</v>
      </c>
      <c r="BE21" s="334" t="s">
        <v>384</v>
      </c>
      <c r="BF21" s="334" t="s">
        <v>384</v>
      </c>
      <c r="BG21" s="335" t="s">
        <v>384</v>
      </c>
      <c r="BH21" s="336">
        <f t="shared" si="0"/>
        <v>0</v>
      </c>
      <c r="BI21" s="337">
        <f t="shared" si="1"/>
        <v>0</v>
      </c>
      <c r="BJ21" s="320"/>
      <c r="BK21" s="474"/>
      <c r="BL21" s="800"/>
      <c r="BM21" s="800"/>
      <c r="BN21" s="475"/>
      <c r="BO21" s="320"/>
      <c r="BP21" s="320"/>
      <c r="BQ21" s="320"/>
    </row>
    <row r="22" spans="1:69" ht="33" customHeight="1" x14ac:dyDescent="0.35">
      <c r="A22" s="339" t="s">
        <v>317</v>
      </c>
      <c r="B22" s="340" t="s">
        <v>319</v>
      </c>
      <c r="C22" s="321"/>
      <c r="D22" s="331" t="s">
        <v>327</v>
      </c>
      <c r="E22" s="332" t="s">
        <v>346</v>
      </c>
      <c r="F22" s="333" t="s">
        <v>384</v>
      </c>
      <c r="G22" s="334" t="s">
        <v>384</v>
      </c>
      <c r="H22" s="334" t="s">
        <v>384</v>
      </c>
      <c r="I22" s="334" t="s">
        <v>384</v>
      </c>
      <c r="J22" s="334" t="s">
        <v>384</v>
      </c>
      <c r="K22" s="334" t="s">
        <v>384</v>
      </c>
      <c r="L22" s="334" t="s">
        <v>384</v>
      </c>
      <c r="M22" s="334" t="s">
        <v>384</v>
      </c>
      <c r="N22" s="334" t="s">
        <v>384</v>
      </c>
      <c r="O22" s="334" t="s">
        <v>384</v>
      </c>
      <c r="P22" s="334" t="s">
        <v>384</v>
      </c>
      <c r="Q22" s="334" t="s">
        <v>384</v>
      </c>
      <c r="R22" s="334" t="s">
        <v>384</v>
      </c>
      <c r="S22" s="334" t="s">
        <v>384</v>
      </c>
      <c r="T22" s="334" t="s">
        <v>384</v>
      </c>
      <c r="U22" s="334" t="s">
        <v>384</v>
      </c>
      <c r="V22" s="334" t="s">
        <v>384</v>
      </c>
      <c r="W22" s="334" t="s">
        <v>384</v>
      </c>
      <c r="X22" s="334" t="s">
        <v>384</v>
      </c>
      <c r="Y22" s="334" t="s">
        <v>384</v>
      </c>
      <c r="Z22" s="334" t="s">
        <v>384</v>
      </c>
      <c r="AA22" s="334" t="s">
        <v>384</v>
      </c>
      <c r="AB22" s="334" t="s">
        <v>384</v>
      </c>
      <c r="AC22" s="334" t="s">
        <v>384</v>
      </c>
      <c r="AD22" s="334" t="s">
        <v>384</v>
      </c>
      <c r="AE22" s="334" t="s">
        <v>384</v>
      </c>
      <c r="AF22" s="334" t="s">
        <v>384</v>
      </c>
      <c r="AG22" s="334" t="s">
        <v>384</v>
      </c>
      <c r="AH22" s="334" t="s">
        <v>384</v>
      </c>
      <c r="AI22" s="334" t="s">
        <v>384</v>
      </c>
      <c r="AJ22" s="334" t="s">
        <v>384</v>
      </c>
      <c r="AK22" s="334" t="s">
        <v>384</v>
      </c>
      <c r="AL22" s="334" t="s">
        <v>384</v>
      </c>
      <c r="AM22" s="334" t="s">
        <v>384</v>
      </c>
      <c r="AN22" s="334" t="s">
        <v>384</v>
      </c>
      <c r="AO22" s="334" t="s">
        <v>384</v>
      </c>
      <c r="AP22" s="334" t="s">
        <v>384</v>
      </c>
      <c r="AQ22" s="334" t="s">
        <v>384</v>
      </c>
      <c r="AR22" s="334" t="s">
        <v>384</v>
      </c>
      <c r="AS22" s="334" t="s">
        <v>384</v>
      </c>
      <c r="AT22" s="334" t="s">
        <v>384</v>
      </c>
      <c r="AU22" s="334" t="s">
        <v>384</v>
      </c>
      <c r="AV22" s="334" t="s">
        <v>384</v>
      </c>
      <c r="AW22" s="334" t="s">
        <v>384</v>
      </c>
      <c r="AX22" s="334" t="s">
        <v>384</v>
      </c>
      <c r="AY22" s="334" t="s">
        <v>384</v>
      </c>
      <c r="AZ22" s="334" t="s">
        <v>384</v>
      </c>
      <c r="BA22" s="334" t="s">
        <v>384</v>
      </c>
      <c r="BB22" s="334" t="s">
        <v>384</v>
      </c>
      <c r="BC22" s="334" t="s">
        <v>384</v>
      </c>
      <c r="BD22" s="334" t="s">
        <v>384</v>
      </c>
      <c r="BE22" s="334" t="s">
        <v>384</v>
      </c>
      <c r="BF22" s="334" t="s">
        <v>384</v>
      </c>
      <c r="BG22" s="335" t="s">
        <v>384</v>
      </c>
      <c r="BH22" s="336">
        <f t="shared" si="0"/>
        <v>0</v>
      </c>
      <c r="BI22" s="337">
        <f t="shared" si="1"/>
        <v>0</v>
      </c>
      <c r="BJ22" s="320"/>
      <c r="BK22" s="341"/>
      <c r="BL22" s="502" t="s">
        <v>317</v>
      </c>
      <c r="BM22" s="503">
        <f>$BL20</f>
        <v>80.952380952380949</v>
      </c>
      <c r="BN22" s="475"/>
      <c r="BO22" s="320"/>
      <c r="BP22" s="351"/>
      <c r="BQ22" s="320"/>
    </row>
    <row r="23" spans="1:69" ht="33" customHeight="1" x14ac:dyDescent="0.35">
      <c r="A23" s="344">
        <f>$BL$20</f>
        <v>80.952380952380949</v>
      </c>
      <c r="B23" s="345">
        <f>100-($BL$20)</f>
        <v>19.047619047619051</v>
      </c>
      <c r="C23" s="321"/>
      <c r="D23" s="331" t="s">
        <v>329</v>
      </c>
      <c r="E23" s="332" t="s">
        <v>347</v>
      </c>
      <c r="F23" s="333" t="s">
        <v>384</v>
      </c>
      <c r="G23" s="334">
        <v>1</v>
      </c>
      <c r="H23" s="334">
        <v>1</v>
      </c>
      <c r="I23" s="334">
        <v>1</v>
      </c>
      <c r="J23" s="334">
        <v>1</v>
      </c>
      <c r="K23" s="334" t="s">
        <v>384</v>
      </c>
      <c r="L23" s="334">
        <v>1</v>
      </c>
      <c r="M23" s="334" t="s">
        <v>384</v>
      </c>
      <c r="N23" s="334">
        <v>1</v>
      </c>
      <c r="O23" s="334" t="s">
        <v>384</v>
      </c>
      <c r="P23" s="334">
        <v>1</v>
      </c>
      <c r="Q23" s="334">
        <v>1</v>
      </c>
      <c r="R23" s="334" t="s">
        <v>384</v>
      </c>
      <c r="S23" s="334" t="s">
        <v>384</v>
      </c>
      <c r="T23" s="334" t="s">
        <v>384</v>
      </c>
      <c r="U23" s="334">
        <v>1</v>
      </c>
      <c r="V23" s="334" t="s">
        <v>384</v>
      </c>
      <c r="W23" s="334">
        <v>1</v>
      </c>
      <c r="X23" s="334">
        <v>1</v>
      </c>
      <c r="Y23" s="334" t="s">
        <v>384</v>
      </c>
      <c r="Z23" s="334" t="s">
        <v>384</v>
      </c>
      <c r="AA23" s="334" t="s">
        <v>384</v>
      </c>
      <c r="AB23" s="334" t="s">
        <v>384</v>
      </c>
      <c r="AC23" s="334">
        <v>1</v>
      </c>
      <c r="AD23" s="334" t="s">
        <v>384</v>
      </c>
      <c r="AE23" s="334">
        <v>1</v>
      </c>
      <c r="AF23" s="334">
        <v>1</v>
      </c>
      <c r="AG23" s="334" t="s">
        <v>384</v>
      </c>
      <c r="AH23" s="334" t="s">
        <v>384</v>
      </c>
      <c r="AI23" s="334">
        <v>1</v>
      </c>
      <c r="AJ23" s="334" t="s">
        <v>384</v>
      </c>
      <c r="AK23" s="334" t="s">
        <v>384</v>
      </c>
      <c r="AL23" s="334">
        <v>1</v>
      </c>
      <c r="AM23" s="334" t="s">
        <v>384</v>
      </c>
      <c r="AN23" s="334">
        <v>1</v>
      </c>
      <c r="AO23" s="334" t="s">
        <v>384</v>
      </c>
      <c r="AP23" s="334" t="s">
        <v>384</v>
      </c>
      <c r="AQ23" s="334">
        <v>1</v>
      </c>
      <c r="AR23" s="334" t="s">
        <v>384</v>
      </c>
      <c r="AS23" s="334" t="s">
        <v>384</v>
      </c>
      <c r="AT23" s="334" t="s">
        <v>384</v>
      </c>
      <c r="AU23" s="334" t="s">
        <v>384</v>
      </c>
      <c r="AV23" s="334">
        <v>1</v>
      </c>
      <c r="AW23" s="334" t="s">
        <v>384</v>
      </c>
      <c r="AX23" s="334" t="s">
        <v>384</v>
      </c>
      <c r="AY23" s="334" t="s">
        <v>384</v>
      </c>
      <c r="AZ23" s="334" t="s">
        <v>384</v>
      </c>
      <c r="BA23" s="334" t="s">
        <v>384</v>
      </c>
      <c r="BB23" s="334">
        <v>1</v>
      </c>
      <c r="BC23" s="334" t="s">
        <v>384</v>
      </c>
      <c r="BD23" s="334">
        <v>1</v>
      </c>
      <c r="BE23" s="334" t="s">
        <v>384</v>
      </c>
      <c r="BF23" s="334">
        <v>1</v>
      </c>
      <c r="BG23" s="335">
        <v>1</v>
      </c>
      <c r="BH23" s="336">
        <f t="shared" si="0"/>
        <v>23</v>
      </c>
      <c r="BI23" s="337">
        <f t="shared" si="1"/>
        <v>23</v>
      </c>
      <c r="BJ23" s="320"/>
      <c r="BK23" s="341"/>
      <c r="BL23" s="357" t="s">
        <v>319</v>
      </c>
      <c r="BM23" s="363">
        <f>100-($BL20)</f>
        <v>19.047619047619051</v>
      </c>
      <c r="BN23" s="475"/>
      <c r="BO23" s="320"/>
      <c r="BP23" s="320"/>
      <c r="BQ23" s="320"/>
    </row>
    <row r="24" spans="1:69" ht="33" customHeight="1" x14ac:dyDescent="0.4">
      <c r="A24" s="321"/>
      <c r="B24" s="322"/>
      <c r="C24" s="321"/>
      <c r="D24" s="331" t="s">
        <v>329</v>
      </c>
      <c r="E24" s="332" t="s">
        <v>348</v>
      </c>
      <c r="F24" s="333" t="s">
        <v>384</v>
      </c>
      <c r="G24" s="334">
        <v>1</v>
      </c>
      <c r="H24" s="334">
        <v>1</v>
      </c>
      <c r="I24" s="334">
        <v>1</v>
      </c>
      <c r="J24" s="334">
        <v>1</v>
      </c>
      <c r="K24" s="334" t="s">
        <v>384</v>
      </c>
      <c r="L24" s="334">
        <v>1</v>
      </c>
      <c r="M24" s="334" t="s">
        <v>384</v>
      </c>
      <c r="N24" s="334">
        <v>1</v>
      </c>
      <c r="O24" s="334" t="s">
        <v>384</v>
      </c>
      <c r="P24" s="334">
        <v>1</v>
      </c>
      <c r="Q24" s="334">
        <v>1</v>
      </c>
      <c r="R24" s="334" t="s">
        <v>384</v>
      </c>
      <c r="S24" s="334" t="s">
        <v>384</v>
      </c>
      <c r="T24" s="334" t="s">
        <v>384</v>
      </c>
      <c r="U24" s="334">
        <v>1</v>
      </c>
      <c r="V24" s="334" t="s">
        <v>384</v>
      </c>
      <c r="W24" s="334">
        <v>1</v>
      </c>
      <c r="X24" s="334">
        <v>1</v>
      </c>
      <c r="Y24" s="334" t="s">
        <v>384</v>
      </c>
      <c r="Z24" s="334" t="s">
        <v>384</v>
      </c>
      <c r="AA24" s="334" t="s">
        <v>384</v>
      </c>
      <c r="AB24" s="334" t="s">
        <v>384</v>
      </c>
      <c r="AC24" s="334">
        <v>1</v>
      </c>
      <c r="AD24" s="334" t="s">
        <v>384</v>
      </c>
      <c r="AE24" s="334">
        <v>1</v>
      </c>
      <c r="AF24" s="334">
        <v>1</v>
      </c>
      <c r="AG24" s="334" t="s">
        <v>384</v>
      </c>
      <c r="AH24" s="334" t="s">
        <v>384</v>
      </c>
      <c r="AI24" s="334">
        <v>1</v>
      </c>
      <c r="AJ24" s="334" t="s">
        <v>384</v>
      </c>
      <c r="AK24" s="334" t="s">
        <v>384</v>
      </c>
      <c r="AL24" s="334">
        <v>1</v>
      </c>
      <c r="AM24" s="334" t="s">
        <v>384</v>
      </c>
      <c r="AN24" s="334">
        <v>1</v>
      </c>
      <c r="AO24" s="334" t="s">
        <v>384</v>
      </c>
      <c r="AP24" s="334" t="s">
        <v>384</v>
      </c>
      <c r="AQ24" s="334">
        <v>1</v>
      </c>
      <c r="AR24" s="334" t="s">
        <v>384</v>
      </c>
      <c r="AS24" s="334" t="s">
        <v>384</v>
      </c>
      <c r="AT24" s="334" t="s">
        <v>384</v>
      </c>
      <c r="AU24" s="334" t="s">
        <v>384</v>
      </c>
      <c r="AV24" s="334">
        <v>1</v>
      </c>
      <c r="AW24" s="334" t="s">
        <v>384</v>
      </c>
      <c r="AX24" s="334" t="s">
        <v>384</v>
      </c>
      <c r="AY24" s="334" t="s">
        <v>384</v>
      </c>
      <c r="AZ24" s="334" t="s">
        <v>384</v>
      </c>
      <c r="BA24" s="334" t="s">
        <v>384</v>
      </c>
      <c r="BB24" s="334">
        <v>1</v>
      </c>
      <c r="BC24" s="334" t="s">
        <v>384</v>
      </c>
      <c r="BD24" s="334">
        <v>1</v>
      </c>
      <c r="BE24" s="334" t="s">
        <v>384</v>
      </c>
      <c r="BF24" s="334">
        <v>1</v>
      </c>
      <c r="BG24" s="335">
        <v>1</v>
      </c>
      <c r="BH24" s="336">
        <f t="shared" si="0"/>
        <v>23</v>
      </c>
      <c r="BI24" s="337">
        <f t="shared" si="1"/>
        <v>23</v>
      </c>
      <c r="BJ24" s="320"/>
      <c r="BK24" s="474"/>
      <c r="BL24" s="497"/>
      <c r="BM24" s="497"/>
      <c r="BN24" s="475"/>
      <c r="BO24" s="320"/>
      <c r="BP24" s="320"/>
      <c r="BQ24" s="320"/>
    </row>
    <row r="25" spans="1:69" ht="33" customHeight="1" x14ac:dyDescent="0.4">
      <c r="A25" s="321"/>
      <c r="B25" s="322"/>
      <c r="C25" s="321"/>
      <c r="D25" s="331" t="s">
        <v>328</v>
      </c>
      <c r="E25" s="332" t="s">
        <v>349</v>
      </c>
      <c r="F25" s="333" t="s">
        <v>384</v>
      </c>
      <c r="G25" s="334">
        <v>1</v>
      </c>
      <c r="H25" s="334">
        <v>1</v>
      </c>
      <c r="I25" s="334">
        <v>1</v>
      </c>
      <c r="J25" s="334">
        <v>1</v>
      </c>
      <c r="K25" s="334" t="s">
        <v>384</v>
      </c>
      <c r="L25" s="334">
        <v>1</v>
      </c>
      <c r="M25" s="334" t="s">
        <v>384</v>
      </c>
      <c r="N25" s="334">
        <v>1</v>
      </c>
      <c r="O25" s="334" t="s">
        <v>384</v>
      </c>
      <c r="P25" s="334">
        <v>1</v>
      </c>
      <c r="Q25" s="334">
        <v>1</v>
      </c>
      <c r="R25" s="334" t="s">
        <v>384</v>
      </c>
      <c r="S25" s="334" t="s">
        <v>384</v>
      </c>
      <c r="T25" s="334" t="s">
        <v>384</v>
      </c>
      <c r="U25" s="334">
        <v>1</v>
      </c>
      <c r="V25" s="334" t="s">
        <v>384</v>
      </c>
      <c r="W25" s="334">
        <v>1</v>
      </c>
      <c r="X25" s="334">
        <v>1</v>
      </c>
      <c r="Y25" s="334" t="s">
        <v>384</v>
      </c>
      <c r="Z25" s="334" t="s">
        <v>384</v>
      </c>
      <c r="AA25" s="334" t="s">
        <v>384</v>
      </c>
      <c r="AB25" s="334" t="s">
        <v>384</v>
      </c>
      <c r="AC25" s="334">
        <v>1</v>
      </c>
      <c r="AD25" s="334" t="s">
        <v>384</v>
      </c>
      <c r="AE25" s="334">
        <v>0</v>
      </c>
      <c r="AF25" s="334">
        <v>0</v>
      </c>
      <c r="AG25" s="334" t="s">
        <v>384</v>
      </c>
      <c r="AH25" s="334" t="s">
        <v>384</v>
      </c>
      <c r="AI25" s="334">
        <v>1</v>
      </c>
      <c r="AJ25" s="334" t="s">
        <v>384</v>
      </c>
      <c r="AK25" s="334" t="s">
        <v>384</v>
      </c>
      <c r="AL25" s="334">
        <v>1</v>
      </c>
      <c r="AM25" s="334" t="s">
        <v>384</v>
      </c>
      <c r="AN25" s="334">
        <v>1</v>
      </c>
      <c r="AO25" s="334" t="s">
        <v>384</v>
      </c>
      <c r="AP25" s="334" t="s">
        <v>384</v>
      </c>
      <c r="AQ25" s="334">
        <v>1</v>
      </c>
      <c r="AR25" s="334" t="s">
        <v>384</v>
      </c>
      <c r="AS25" s="334" t="s">
        <v>384</v>
      </c>
      <c r="AT25" s="334" t="s">
        <v>384</v>
      </c>
      <c r="AU25" s="334" t="s">
        <v>384</v>
      </c>
      <c r="AV25" s="334">
        <v>1</v>
      </c>
      <c r="AW25" s="334" t="s">
        <v>384</v>
      </c>
      <c r="AX25" s="334" t="s">
        <v>384</v>
      </c>
      <c r="AY25" s="334" t="s">
        <v>384</v>
      </c>
      <c r="AZ25" s="334" t="s">
        <v>384</v>
      </c>
      <c r="BA25" s="334" t="s">
        <v>384</v>
      </c>
      <c r="BB25" s="334">
        <v>1</v>
      </c>
      <c r="BC25" s="334" t="s">
        <v>384</v>
      </c>
      <c r="BD25" s="334">
        <v>1</v>
      </c>
      <c r="BE25" s="334" t="s">
        <v>384</v>
      </c>
      <c r="BF25" s="334">
        <v>1</v>
      </c>
      <c r="BG25" s="335">
        <v>1</v>
      </c>
      <c r="BH25" s="336">
        <f t="shared" si="0"/>
        <v>23</v>
      </c>
      <c r="BI25" s="337">
        <f t="shared" si="1"/>
        <v>21</v>
      </c>
      <c r="BJ25" s="320"/>
      <c r="BK25" s="474"/>
      <c r="BL25" s="497"/>
      <c r="BM25" s="497"/>
      <c r="BN25" s="475"/>
      <c r="BO25" s="320"/>
      <c r="BP25" s="320"/>
      <c r="BQ25" s="320"/>
    </row>
    <row r="26" spans="1:69" ht="33" customHeight="1" x14ac:dyDescent="0.4">
      <c r="A26" s="321"/>
      <c r="B26" s="353"/>
      <c r="C26" s="321"/>
      <c r="D26" s="331" t="s">
        <v>329</v>
      </c>
      <c r="E26" s="354" t="s">
        <v>350</v>
      </c>
      <c r="F26" s="333" t="s">
        <v>384</v>
      </c>
      <c r="G26" s="334">
        <v>0</v>
      </c>
      <c r="H26" s="334">
        <v>0</v>
      </c>
      <c r="I26" s="334" t="s">
        <v>384</v>
      </c>
      <c r="J26" s="334" t="s">
        <v>384</v>
      </c>
      <c r="K26" s="334" t="s">
        <v>384</v>
      </c>
      <c r="L26" s="334" t="s">
        <v>384</v>
      </c>
      <c r="M26" s="334" t="s">
        <v>384</v>
      </c>
      <c r="N26" s="334">
        <v>1</v>
      </c>
      <c r="O26" s="334" t="s">
        <v>384</v>
      </c>
      <c r="P26" s="334">
        <v>1</v>
      </c>
      <c r="Q26" s="334">
        <v>1</v>
      </c>
      <c r="R26" s="334" t="s">
        <v>384</v>
      </c>
      <c r="S26" s="334" t="s">
        <v>384</v>
      </c>
      <c r="T26" s="334" t="s">
        <v>384</v>
      </c>
      <c r="U26" s="334">
        <v>1</v>
      </c>
      <c r="V26" s="334" t="s">
        <v>384</v>
      </c>
      <c r="W26" s="334">
        <v>1</v>
      </c>
      <c r="X26" s="334">
        <v>1</v>
      </c>
      <c r="Y26" s="334" t="s">
        <v>384</v>
      </c>
      <c r="Z26" s="334" t="s">
        <v>384</v>
      </c>
      <c r="AA26" s="334" t="s">
        <v>384</v>
      </c>
      <c r="AB26" s="334" t="s">
        <v>384</v>
      </c>
      <c r="AC26" s="334">
        <v>1</v>
      </c>
      <c r="AD26" s="334" t="s">
        <v>384</v>
      </c>
      <c r="AE26" s="334">
        <v>1</v>
      </c>
      <c r="AF26" s="334">
        <v>1</v>
      </c>
      <c r="AG26" s="334" t="s">
        <v>384</v>
      </c>
      <c r="AH26" s="334" t="s">
        <v>384</v>
      </c>
      <c r="AI26" s="334">
        <v>1</v>
      </c>
      <c r="AJ26" s="334" t="s">
        <v>384</v>
      </c>
      <c r="AK26" s="334" t="s">
        <v>384</v>
      </c>
      <c r="AL26" s="334">
        <v>1</v>
      </c>
      <c r="AM26" s="334" t="s">
        <v>384</v>
      </c>
      <c r="AN26" s="334">
        <v>1</v>
      </c>
      <c r="AO26" s="334" t="s">
        <v>384</v>
      </c>
      <c r="AP26" s="334" t="s">
        <v>384</v>
      </c>
      <c r="AQ26" s="334">
        <v>1</v>
      </c>
      <c r="AR26" s="334" t="s">
        <v>384</v>
      </c>
      <c r="AS26" s="334" t="s">
        <v>384</v>
      </c>
      <c r="AT26" s="334" t="s">
        <v>384</v>
      </c>
      <c r="AU26" s="334" t="s">
        <v>384</v>
      </c>
      <c r="AV26" s="334">
        <v>1</v>
      </c>
      <c r="AW26" s="334" t="s">
        <v>384</v>
      </c>
      <c r="AX26" s="334" t="s">
        <v>384</v>
      </c>
      <c r="AY26" s="334" t="s">
        <v>384</v>
      </c>
      <c r="AZ26" s="334" t="s">
        <v>384</v>
      </c>
      <c r="BA26" s="334" t="s">
        <v>384</v>
      </c>
      <c r="BB26" s="334">
        <v>1</v>
      </c>
      <c r="BC26" s="334" t="s">
        <v>384</v>
      </c>
      <c r="BD26" s="334">
        <v>1</v>
      </c>
      <c r="BE26" s="334" t="s">
        <v>384</v>
      </c>
      <c r="BF26" s="334">
        <v>1</v>
      </c>
      <c r="BG26" s="335">
        <v>1</v>
      </c>
      <c r="BH26" s="336">
        <f t="shared" si="0"/>
        <v>20</v>
      </c>
      <c r="BI26" s="337">
        <f t="shared" si="1"/>
        <v>18</v>
      </c>
      <c r="BJ26" s="320"/>
      <c r="BK26" s="481"/>
      <c r="BL26" s="787" t="s">
        <v>7</v>
      </c>
      <c r="BM26" s="787"/>
      <c r="BN26" s="475"/>
      <c r="BO26" s="320"/>
      <c r="BP26" s="320"/>
      <c r="BQ26" s="320"/>
    </row>
    <row r="27" spans="1:69" ht="33" customHeight="1" x14ac:dyDescent="0.4">
      <c r="A27" s="321"/>
      <c r="B27" s="322"/>
      <c r="C27" s="321"/>
      <c r="D27" s="331" t="s">
        <v>329</v>
      </c>
      <c r="E27" s="332" t="s">
        <v>351</v>
      </c>
      <c r="F27" s="333" t="s">
        <v>384</v>
      </c>
      <c r="G27" s="334" t="s">
        <v>384</v>
      </c>
      <c r="H27" s="334" t="s">
        <v>384</v>
      </c>
      <c r="I27" s="334">
        <v>1</v>
      </c>
      <c r="J27" s="334">
        <v>1</v>
      </c>
      <c r="K27" s="334" t="s">
        <v>384</v>
      </c>
      <c r="L27" s="334">
        <v>1</v>
      </c>
      <c r="M27" s="334" t="s">
        <v>384</v>
      </c>
      <c r="N27" s="334" t="s">
        <v>384</v>
      </c>
      <c r="O27" s="334" t="s">
        <v>384</v>
      </c>
      <c r="P27" s="334" t="s">
        <v>384</v>
      </c>
      <c r="Q27" s="334" t="s">
        <v>384</v>
      </c>
      <c r="R27" s="334" t="s">
        <v>384</v>
      </c>
      <c r="S27" s="334" t="s">
        <v>384</v>
      </c>
      <c r="T27" s="334" t="s">
        <v>384</v>
      </c>
      <c r="U27" s="334" t="s">
        <v>384</v>
      </c>
      <c r="V27" s="334" t="s">
        <v>384</v>
      </c>
      <c r="W27" s="334" t="s">
        <v>384</v>
      </c>
      <c r="X27" s="334" t="s">
        <v>384</v>
      </c>
      <c r="Y27" s="334" t="s">
        <v>384</v>
      </c>
      <c r="Z27" s="334" t="s">
        <v>384</v>
      </c>
      <c r="AA27" s="334" t="s">
        <v>384</v>
      </c>
      <c r="AB27" s="334" t="s">
        <v>384</v>
      </c>
      <c r="AC27" s="334" t="s">
        <v>384</v>
      </c>
      <c r="AD27" s="334" t="s">
        <v>384</v>
      </c>
      <c r="AE27" s="334" t="s">
        <v>384</v>
      </c>
      <c r="AF27" s="334" t="s">
        <v>384</v>
      </c>
      <c r="AG27" s="334" t="s">
        <v>384</v>
      </c>
      <c r="AH27" s="334" t="s">
        <v>384</v>
      </c>
      <c r="AI27" s="334" t="s">
        <v>384</v>
      </c>
      <c r="AJ27" s="334" t="s">
        <v>384</v>
      </c>
      <c r="AK27" s="334" t="s">
        <v>384</v>
      </c>
      <c r="AL27" s="334" t="s">
        <v>384</v>
      </c>
      <c r="AM27" s="334" t="s">
        <v>384</v>
      </c>
      <c r="AN27" s="334" t="s">
        <v>384</v>
      </c>
      <c r="AO27" s="334" t="s">
        <v>384</v>
      </c>
      <c r="AP27" s="334" t="s">
        <v>384</v>
      </c>
      <c r="AQ27" s="334" t="s">
        <v>384</v>
      </c>
      <c r="AR27" s="334" t="s">
        <v>384</v>
      </c>
      <c r="AS27" s="334" t="s">
        <v>384</v>
      </c>
      <c r="AT27" s="334" t="s">
        <v>384</v>
      </c>
      <c r="AU27" s="334" t="s">
        <v>384</v>
      </c>
      <c r="AV27" s="334" t="s">
        <v>384</v>
      </c>
      <c r="AW27" s="334" t="s">
        <v>384</v>
      </c>
      <c r="AX27" s="334" t="s">
        <v>384</v>
      </c>
      <c r="AY27" s="334" t="s">
        <v>384</v>
      </c>
      <c r="AZ27" s="334" t="s">
        <v>384</v>
      </c>
      <c r="BA27" s="334" t="s">
        <v>384</v>
      </c>
      <c r="BB27" s="334" t="s">
        <v>384</v>
      </c>
      <c r="BC27" s="334" t="s">
        <v>384</v>
      </c>
      <c r="BD27" s="334" t="s">
        <v>384</v>
      </c>
      <c r="BE27" s="334" t="s">
        <v>384</v>
      </c>
      <c r="BF27" s="334" t="s">
        <v>384</v>
      </c>
      <c r="BG27" s="335" t="s">
        <v>384</v>
      </c>
      <c r="BH27" s="336">
        <f t="shared" si="0"/>
        <v>3</v>
      </c>
      <c r="BI27" s="337">
        <f t="shared" si="1"/>
        <v>3</v>
      </c>
      <c r="BJ27" s="320"/>
      <c r="BK27" s="504"/>
      <c r="BL27" s="505"/>
      <c r="BM27" s="505"/>
      <c r="BN27" s="475"/>
      <c r="BO27" s="320"/>
      <c r="BP27" s="320"/>
      <c r="BQ27" s="355"/>
    </row>
    <row r="28" spans="1:69" ht="33" customHeight="1" x14ac:dyDescent="0.4">
      <c r="A28" s="321"/>
      <c r="B28" s="322"/>
      <c r="C28" s="321"/>
      <c r="D28" s="331" t="s">
        <v>329</v>
      </c>
      <c r="E28" s="332" t="s">
        <v>352</v>
      </c>
      <c r="F28" s="333" t="s">
        <v>384</v>
      </c>
      <c r="G28" s="334">
        <v>1</v>
      </c>
      <c r="H28" s="334">
        <v>1</v>
      </c>
      <c r="I28" s="334">
        <v>1</v>
      </c>
      <c r="J28" s="334">
        <v>1</v>
      </c>
      <c r="K28" s="334" t="s">
        <v>384</v>
      </c>
      <c r="L28" s="334">
        <v>1</v>
      </c>
      <c r="M28" s="334" t="s">
        <v>384</v>
      </c>
      <c r="N28" s="334">
        <v>1</v>
      </c>
      <c r="O28" s="334" t="s">
        <v>384</v>
      </c>
      <c r="P28" s="334">
        <v>1</v>
      </c>
      <c r="Q28" s="334">
        <v>1</v>
      </c>
      <c r="R28" s="334" t="s">
        <v>384</v>
      </c>
      <c r="S28" s="334" t="s">
        <v>384</v>
      </c>
      <c r="T28" s="334" t="s">
        <v>384</v>
      </c>
      <c r="U28" s="334">
        <v>1</v>
      </c>
      <c r="V28" s="334" t="s">
        <v>384</v>
      </c>
      <c r="W28" s="334">
        <v>1</v>
      </c>
      <c r="X28" s="334">
        <v>1</v>
      </c>
      <c r="Y28" s="334" t="s">
        <v>384</v>
      </c>
      <c r="Z28" s="334" t="s">
        <v>384</v>
      </c>
      <c r="AA28" s="334" t="s">
        <v>384</v>
      </c>
      <c r="AB28" s="334" t="s">
        <v>384</v>
      </c>
      <c r="AC28" s="334">
        <v>1</v>
      </c>
      <c r="AD28" s="334" t="s">
        <v>384</v>
      </c>
      <c r="AE28" s="334">
        <v>1</v>
      </c>
      <c r="AF28" s="334">
        <v>1</v>
      </c>
      <c r="AG28" s="334" t="s">
        <v>384</v>
      </c>
      <c r="AH28" s="334" t="s">
        <v>384</v>
      </c>
      <c r="AI28" s="334">
        <v>1</v>
      </c>
      <c r="AJ28" s="334" t="s">
        <v>384</v>
      </c>
      <c r="AK28" s="334" t="s">
        <v>384</v>
      </c>
      <c r="AL28" s="334">
        <v>1</v>
      </c>
      <c r="AM28" s="334" t="s">
        <v>384</v>
      </c>
      <c r="AN28" s="334">
        <v>1</v>
      </c>
      <c r="AO28" s="334" t="s">
        <v>384</v>
      </c>
      <c r="AP28" s="334" t="s">
        <v>384</v>
      </c>
      <c r="AQ28" s="334">
        <v>1</v>
      </c>
      <c r="AR28" s="334" t="s">
        <v>384</v>
      </c>
      <c r="AS28" s="334" t="s">
        <v>384</v>
      </c>
      <c r="AT28" s="334" t="s">
        <v>384</v>
      </c>
      <c r="AU28" s="334" t="s">
        <v>384</v>
      </c>
      <c r="AV28" s="334">
        <v>1</v>
      </c>
      <c r="AW28" s="334" t="s">
        <v>384</v>
      </c>
      <c r="AX28" s="334" t="s">
        <v>384</v>
      </c>
      <c r="AY28" s="334" t="s">
        <v>384</v>
      </c>
      <c r="AZ28" s="334" t="s">
        <v>384</v>
      </c>
      <c r="BA28" s="334" t="s">
        <v>384</v>
      </c>
      <c r="BB28" s="334">
        <v>1</v>
      </c>
      <c r="BC28" s="334" t="s">
        <v>384</v>
      </c>
      <c r="BD28" s="334" t="s">
        <v>384</v>
      </c>
      <c r="BE28" s="334" t="s">
        <v>384</v>
      </c>
      <c r="BF28" s="334" t="s">
        <v>384</v>
      </c>
      <c r="BG28" s="335" t="s">
        <v>384</v>
      </c>
      <c r="BH28" s="336">
        <f t="shared" si="0"/>
        <v>20</v>
      </c>
      <c r="BI28" s="337">
        <f t="shared" si="1"/>
        <v>20</v>
      </c>
      <c r="BJ28" s="320"/>
      <c r="BK28" s="481"/>
      <c r="BL28" s="799">
        <f>SUM(A43/B43)*100</f>
        <v>96.078431372549019</v>
      </c>
      <c r="BM28" s="799"/>
      <c r="BN28" s="476"/>
      <c r="BO28" s="320"/>
      <c r="BP28" s="320"/>
      <c r="BQ28" s="320"/>
    </row>
    <row r="29" spans="1:69" ht="33" customHeight="1" x14ac:dyDescent="0.4">
      <c r="A29" s="321"/>
      <c r="B29" s="322"/>
      <c r="C29" s="321"/>
      <c r="D29" s="331" t="s">
        <v>329</v>
      </c>
      <c r="E29" s="332" t="s">
        <v>353</v>
      </c>
      <c r="F29" s="333" t="s">
        <v>384</v>
      </c>
      <c r="G29" s="334">
        <v>1</v>
      </c>
      <c r="H29" s="334">
        <v>1</v>
      </c>
      <c r="I29" s="334">
        <v>1</v>
      </c>
      <c r="J29" s="334">
        <v>1</v>
      </c>
      <c r="K29" s="334" t="s">
        <v>384</v>
      </c>
      <c r="L29" s="334">
        <v>1</v>
      </c>
      <c r="M29" s="334" t="s">
        <v>384</v>
      </c>
      <c r="N29" s="334">
        <v>1</v>
      </c>
      <c r="O29" s="334" t="s">
        <v>384</v>
      </c>
      <c r="P29" s="334">
        <v>1</v>
      </c>
      <c r="Q29" s="334">
        <v>1</v>
      </c>
      <c r="R29" s="334" t="s">
        <v>384</v>
      </c>
      <c r="S29" s="334" t="s">
        <v>384</v>
      </c>
      <c r="T29" s="334" t="s">
        <v>384</v>
      </c>
      <c r="U29" s="334" t="s">
        <v>384</v>
      </c>
      <c r="V29" s="334" t="s">
        <v>384</v>
      </c>
      <c r="W29" s="334" t="s">
        <v>384</v>
      </c>
      <c r="X29" s="334" t="s">
        <v>384</v>
      </c>
      <c r="Y29" s="334" t="s">
        <v>384</v>
      </c>
      <c r="Z29" s="334" t="s">
        <v>384</v>
      </c>
      <c r="AA29" s="334" t="s">
        <v>384</v>
      </c>
      <c r="AB29" s="334" t="s">
        <v>384</v>
      </c>
      <c r="AC29" s="334">
        <v>1</v>
      </c>
      <c r="AD29" s="334" t="s">
        <v>384</v>
      </c>
      <c r="AE29" s="334">
        <v>1</v>
      </c>
      <c r="AF29" s="334">
        <v>1</v>
      </c>
      <c r="AG29" s="334" t="s">
        <v>384</v>
      </c>
      <c r="AH29" s="334" t="s">
        <v>384</v>
      </c>
      <c r="AI29" s="334">
        <v>1</v>
      </c>
      <c r="AJ29" s="334" t="s">
        <v>384</v>
      </c>
      <c r="AK29" s="334" t="s">
        <v>384</v>
      </c>
      <c r="AL29" s="334">
        <v>1</v>
      </c>
      <c r="AM29" s="334" t="s">
        <v>384</v>
      </c>
      <c r="AN29" s="334">
        <v>1</v>
      </c>
      <c r="AO29" s="334" t="s">
        <v>384</v>
      </c>
      <c r="AP29" s="334" t="s">
        <v>384</v>
      </c>
      <c r="AQ29" s="334">
        <v>1</v>
      </c>
      <c r="AR29" s="334" t="s">
        <v>384</v>
      </c>
      <c r="AS29" s="334" t="s">
        <v>384</v>
      </c>
      <c r="AT29" s="334" t="s">
        <v>384</v>
      </c>
      <c r="AU29" s="334" t="s">
        <v>384</v>
      </c>
      <c r="AV29" s="334">
        <v>1</v>
      </c>
      <c r="AW29" s="334" t="s">
        <v>384</v>
      </c>
      <c r="AX29" s="334" t="s">
        <v>384</v>
      </c>
      <c r="AY29" s="334" t="s">
        <v>384</v>
      </c>
      <c r="AZ29" s="334" t="s">
        <v>384</v>
      </c>
      <c r="BA29" s="334" t="s">
        <v>384</v>
      </c>
      <c r="BB29" s="334">
        <v>1</v>
      </c>
      <c r="BC29" s="334" t="s">
        <v>384</v>
      </c>
      <c r="BD29" s="334">
        <v>1</v>
      </c>
      <c r="BE29" s="334" t="s">
        <v>384</v>
      </c>
      <c r="BF29" s="334">
        <v>1</v>
      </c>
      <c r="BG29" s="335">
        <v>1</v>
      </c>
      <c r="BH29" s="336">
        <f t="shared" si="0"/>
        <v>20</v>
      </c>
      <c r="BI29" s="337">
        <f t="shared" si="1"/>
        <v>20</v>
      </c>
      <c r="BJ29" s="320"/>
      <c r="BK29" s="481"/>
      <c r="BL29" s="799"/>
      <c r="BM29" s="799"/>
      <c r="BN29" s="476"/>
      <c r="BO29" s="320"/>
      <c r="BP29" s="320"/>
      <c r="BQ29" s="320"/>
    </row>
    <row r="30" spans="1:69" ht="33" customHeight="1" x14ac:dyDescent="0.4">
      <c r="A30" s="321"/>
      <c r="B30" s="322"/>
      <c r="C30" s="321"/>
      <c r="D30" s="331" t="s">
        <v>329</v>
      </c>
      <c r="E30" s="332" t="s">
        <v>354</v>
      </c>
      <c r="F30" s="333" t="s">
        <v>384</v>
      </c>
      <c r="G30" s="334" t="s">
        <v>384</v>
      </c>
      <c r="H30" s="334">
        <v>1</v>
      </c>
      <c r="I30" s="334">
        <v>1</v>
      </c>
      <c r="J30" s="334">
        <v>1</v>
      </c>
      <c r="K30" s="334" t="s">
        <v>384</v>
      </c>
      <c r="L30" s="334">
        <v>1</v>
      </c>
      <c r="M30" s="334" t="s">
        <v>384</v>
      </c>
      <c r="N30" s="334" t="s">
        <v>384</v>
      </c>
      <c r="O30" s="334" t="s">
        <v>384</v>
      </c>
      <c r="P30" s="334" t="s">
        <v>384</v>
      </c>
      <c r="Q30" s="334">
        <v>1</v>
      </c>
      <c r="R30" s="334" t="s">
        <v>384</v>
      </c>
      <c r="S30" s="334" t="s">
        <v>384</v>
      </c>
      <c r="T30" s="334" t="s">
        <v>384</v>
      </c>
      <c r="U30" s="334">
        <v>1</v>
      </c>
      <c r="V30" s="334" t="s">
        <v>384</v>
      </c>
      <c r="W30" s="334">
        <v>1</v>
      </c>
      <c r="X30" s="334">
        <v>1</v>
      </c>
      <c r="Y30" s="334" t="s">
        <v>384</v>
      </c>
      <c r="Z30" s="334" t="s">
        <v>384</v>
      </c>
      <c r="AA30" s="334" t="s">
        <v>384</v>
      </c>
      <c r="AB30" s="334" t="s">
        <v>384</v>
      </c>
      <c r="AC30" s="334" t="s">
        <v>384</v>
      </c>
      <c r="AD30" s="334" t="s">
        <v>384</v>
      </c>
      <c r="AE30" s="334" t="s">
        <v>384</v>
      </c>
      <c r="AF30" s="334" t="s">
        <v>384</v>
      </c>
      <c r="AG30" s="334" t="s">
        <v>384</v>
      </c>
      <c r="AH30" s="334" t="s">
        <v>384</v>
      </c>
      <c r="AI30" s="334" t="s">
        <v>384</v>
      </c>
      <c r="AJ30" s="334" t="s">
        <v>384</v>
      </c>
      <c r="AK30" s="334" t="s">
        <v>384</v>
      </c>
      <c r="AL30" s="334">
        <v>1</v>
      </c>
      <c r="AM30" s="334" t="s">
        <v>384</v>
      </c>
      <c r="AN30" s="334">
        <v>1</v>
      </c>
      <c r="AO30" s="334" t="s">
        <v>384</v>
      </c>
      <c r="AP30" s="334" t="s">
        <v>384</v>
      </c>
      <c r="AQ30" s="334">
        <v>1</v>
      </c>
      <c r="AR30" s="334" t="s">
        <v>384</v>
      </c>
      <c r="AS30" s="334" t="s">
        <v>384</v>
      </c>
      <c r="AT30" s="334" t="s">
        <v>384</v>
      </c>
      <c r="AU30" s="334" t="s">
        <v>384</v>
      </c>
      <c r="AV30" s="334">
        <v>1</v>
      </c>
      <c r="AW30" s="334" t="s">
        <v>384</v>
      </c>
      <c r="AX30" s="334" t="s">
        <v>384</v>
      </c>
      <c r="AY30" s="334" t="s">
        <v>384</v>
      </c>
      <c r="AZ30" s="334" t="s">
        <v>384</v>
      </c>
      <c r="BA30" s="334" t="s">
        <v>384</v>
      </c>
      <c r="BB30" s="334" t="s">
        <v>384</v>
      </c>
      <c r="BC30" s="334" t="s">
        <v>384</v>
      </c>
      <c r="BD30" s="334">
        <v>1</v>
      </c>
      <c r="BE30" s="334" t="s">
        <v>384</v>
      </c>
      <c r="BF30" s="334">
        <v>1</v>
      </c>
      <c r="BG30" s="335">
        <v>1</v>
      </c>
      <c r="BH30" s="336">
        <f t="shared" si="0"/>
        <v>15</v>
      </c>
      <c r="BI30" s="337">
        <f t="shared" si="1"/>
        <v>15</v>
      </c>
      <c r="BJ30" s="320"/>
      <c r="BK30" s="356"/>
      <c r="BL30" s="502" t="s">
        <v>317</v>
      </c>
      <c r="BM30" s="506">
        <f>$BL28</f>
        <v>96.078431372549019</v>
      </c>
      <c r="BN30" s="358"/>
      <c r="BO30" s="320"/>
      <c r="BP30" s="320"/>
      <c r="BQ30" s="320"/>
    </row>
    <row r="31" spans="1:69" ht="33" customHeight="1" x14ac:dyDescent="0.4">
      <c r="A31" s="321"/>
      <c r="B31" s="322"/>
      <c r="C31" s="321"/>
      <c r="D31" s="331" t="s">
        <v>329</v>
      </c>
      <c r="E31" s="332" t="s">
        <v>355</v>
      </c>
      <c r="F31" s="333" t="s">
        <v>384</v>
      </c>
      <c r="G31" s="334" t="s">
        <v>384</v>
      </c>
      <c r="H31" s="334">
        <v>1</v>
      </c>
      <c r="I31" s="334">
        <v>1</v>
      </c>
      <c r="J31" s="334">
        <v>1</v>
      </c>
      <c r="K31" s="334" t="s">
        <v>384</v>
      </c>
      <c r="L31" s="334">
        <v>0</v>
      </c>
      <c r="M31" s="334" t="s">
        <v>384</v>
      </c>
      <c r="N31" s="334" t="s">
        <v>384</v>
      </c>
      <c r="O31" s="334" t="s">
        <v>384</v>
      </c>
      <c r="P31" s="334" t="s">
        <v>384</v>
      </c>
      <c r="Q31" s="334">
        <v>1</v>
      </c>
      <c r="R31" s="334" t="s">
        <v>384</v>
      </c>
      <c r="S31" s="334" t="s">
        <v>384</v>
      </c>
      <c r="T31" s="334" t="s">
        <v>384</v>
      </c>
      <c r="U31" s="334">
        <v>1</v>
      </c>
      <c r="V31" s="334" t="s">
        <v>384</v>
      </c>
      <c r="W31" s="334">
        <v>1</v>
      </c>
      <c r="X31" s="334">
        <v>1</v>
      </c>
      <c r="Y31" s="334" t="s">
        <v>384</v>
      </c>
      <c r="Z31" s="334" t="s">
        <v>384</v>
      </c>
      <c r="AA31" s="334" t="s">
        <v>384</v>
      </c>
      <c r="AB31" s="334" t="s">
        <v>384</v>
      </c>
      <c r="AC31" s="334" t="s">
        <v>384</v>
      </c>
      <c r="AD31" s="334" t="s">
        <v>384</v>
      </c>
      <c r="AE31" s="334" t="s">
        <v>384</v>
      </c>
      <c r="AF31" s="334" t="s">
        <v>384</v>
      </c>
      <c r="AG31" s="334" t="s">
        <v>384</v>
      </c>
      <c r="AH31" s="334" t="s">
        <v>384</v>
      </c>
      <c r="AI31" s="334" t="s">
        <v>384</v>
      </c>
      <c r="AJ31" s="334" t="s">
        <v>384</v>
      </c>
      <c r="AK31" s="334" t="s">
        <v>384</v>
      </c>
      <c r="AL31" s="334" t="s">
        <v>384</v>
      </c>
      <c r="AM31" s="334" t="s">
        <v>384</v>
      </c>
      <c r="AN31" s="334" t="s">
        <v>384</v>
      </c>
      <c r="AO31" s="334" t="s">
        <v>384</v>
      </c>
      <c r="AP31" s="334" t="s">
        <v>384</v>
      </c>
      <c r="AQ31" s="334" t="s">
        <v>384</v>
      </c>
      <c r="AR31" s="334" t="s">
        <v>384</v>
      </c>
      <c r="AS31" s="334" t="s">
        <v>384</v>
      </c>
      <c r="AT31" s="334" t="s">
        <v>384</v>
      </c>
      <c r="AU31" s="334" t="s">
        <v>384</v>
      </c>
      <c r="AV31" s="334" t="s">
        <v>384</v>
      </c>
      <c r="AW31" s="334" t="s">
        <v>384</v>
      </c>
      <c r="AX31" s="334" t="s">
        <v>384</v>
      </c>
      <c r="AY31" s="334" t="s">
        <v>384</v>
      </c>
      <c r="AZ31" s="334" t="s">
        <v>384</v>
      </c>
      <c r="BA31" s="334" t="s">
        <v>384</v>
      </c>
      <c r="BB31" s="334" t="s">
        <v>384</v>
      </c>
      <c r="BC31" s="334" t="s">
        <v>384</v>
      </c>
      <c r="BD31" s="334" t="s">
        <v>384</v>
      </c>
      <c r="BE31" s="334" t="s">
        <v>384</v>
      </c>
      <c r="BF31" s="334" t="s">
        <v>384</v>
      </c>
      <c r="BG31" s="335" t="s">
        <v>384</v>
      </c>
      <c r="BH31" s="336">
        <f t="shared" si="0"/>
        <v>8</v>
      </c>
      <c r="BI31" s="337">
        <f t="shared" si="1"/>
        <v>7</v>
      </c>
      <c r="BJ31" s="320"/>
      <c r="BK31" s="356"/>
      <c r="BL31" s="357" t="s">
        <v>319</v>
      </c>
      <c r="BM31" s="363">
        <f>100-($BL28)</f>
        <v>3.9215686274509807</v>
      </c>
      <c r="BN31" s="358"/>
      <c r="BO31" s="320"/>
      <c r="BP31" s="320"/>
      <c r="BQ31" s="320"/>
    </row>
    <row r="32" spans="1:69" ht="33" customHeight="1" x14ac:dyDescent="0.4">
      <c r="A32" s="321"/>
      <c r="B32" s="322"/>
      <c r="C32" s="321"/>
      <c r="D32" s="331" t="s">
        <v>329</v>
      </c>
      <c r="E32" s="332" t="s">
        <v>356</v>
      </c>
      <c r="F32" s="333" t="s">
        <v>384</v>
      </c>
      <c r="G32" s="334" t="s">
        <v>384</v>
      </c>
      <c r="H32" s="334" t="s">
        <v>384</v>
      </c>
      <c r="I32" s="334" t="s">
        <v>384</v>
      </c>
      <c r="J32" s="334" t="s">
        <v>384</v>
      </c>
      <c r="K32" s="334" t="s">
        <v>384</v>
      </c>
      <c r="L32" s="334" t="s">
        <v>384</v>
      </c>
      <c r="M32" s="334" t="s">
        <v>384</v>
      </c>
      <c r="N32" s="334">
        <v>1</v>
      </c>
      <c r="O32" s="334" t="s">
        <v>384</v>
      </c>
      <c r="P32" s="334" t="s">
        <v>384</v>
      </c>
      <c r="Q32" s="334" t="s">
        <v>384</v>
      </c>
      <c r="R32" s="334" t="s">
        <v>384</v>
      </c>
      <c r="S32" s="334" t="s">
        <v>384</v>
      </c>
      <c r="T32" s="334" t="s">
        <v>384</v>
      </c>
      <c r="U32" s="334" t="s">
        <v>384</v>
      </c>
      <c r="V32" s="334" t="s">
        <v>384</v>
      </c>
      <c r="W32" s="334" t="s">
        <v>384</v>
      </c>
      <c r="X32" s="334" t="s">
        <v>384</v>
      </c>
      <c r="Y32" s="334" t="s">
        <v>384</v>
      </c>
      <c r="Z32" s="334" t="s">
        <v>384</v>
      </c>
      <c r="AA32" s="334" t="s">
        <v>384</v>
      </c>
      <c r="AB32" s="334" t="s">
        <v>384</v>
      </c>
      <c r="AC32" s="334" t="s">
        <v>384</v>
      </c>
      <c r="AD32" s="334" t="s">
        <v>384</v>
      </c>
      <c r="AE32" s="334" t="s">
        <v>384</v>
      </c>
      <c r="AF32" s="334" t="s">
        <v>384</v>
      </c>
      <c r="AG32" s="334" t="s">
        <v>384</v>
      </c>
      <c r="AH32" s="334" t="s">
        <v>384</v>
      </c>
      <c r="AI32" s="334" t="s">
        <v>384</v>
      </c>
      <c r="AJ32" s="334" t="s">
        <v>384</v>
      </c>
      <c r="AK32" s="334" t="s">
        <v>384</v>
      </c>
      <c r="AL32" s="334" t="s">
        <v>384</v>
      </c>
      <c r="AM32" s="334" t="s">
        <v>384</v>
      </c>
      <c r="AN32" s="334" t="s">
        <v>384</v>
      </c>
      <c r="AO32" s="334" t="s">
        <v>384</v>
      </c>
      <c r="AP32" s="334" t="s">
        <v>384</v>
      </c>
      <c r="AQ32" s="334" t="s">
        <v>384</v>
      </c>
      <c r="AR32" s="334" t="s">
        <v>384</v>
      </c>
      <c r="AS32" s="334" t="s">
        <v>384</v>
      </c>
      <c r="AT32" s="334" t="s">
        <v>384</v>
      </c>
      <c r="AU32" s="334" t="s">
        <v>384</v>
      </c>
      <c r="AV32" s="334" t="s">
        <v>384</v>
      </c>
      <c r="AW32" s="334" t="s">
        <v>384</v>
      </c>
      <c r="AX32" s="334" t="s">
        <v>384</v>
      </c>
      <c r="AY32" s="334" t="s">
        <v>384</v>
      </c>
      <c r="AZ32" s="334" t="s">
        <v>384</v>
      </c>
      <c r="BA32" s="334" t="s">
        <v>384</v>
      </c>
      <c r="BB32" s="334" t="s">
        <v>384</v>
      </c>
      <c r="BC32" s="334" t="s">
        <v>384</v>
      </c>
      <c r="BD32" s="334" t="s">
        <v>384</v>
      </c>
      <c r="BE32" s="334" t="s">
        <v>384</v>
      </c>
      <c r="BF32" s="334" t="s">
        <v>384</v>
      </c>
      <c r="BG32" s="335" t="s">
        <v>384</v>
      </c>
      <c r="BH32" s="336">
        <f t="shared" si="0"/>
        <v>1</v>
      </c>
      <c r="BI32" s="337">
        <f t="shared" si="1"/>
        <v>1</v>
      </c>
      <c r="BJ32" s="320"/>
      <c r="BK32" s="356"/>
      <c r="BL32" s="359"/>
      <c r="BM32" s="360"/>
      <c r="BN32" s="358"/>
      <c r="BO32" s="320"/>
      <c r="BP32" s="320"/>
      <c r="BQ32" s="320"/>
    </row>
    <row r="33" spans="1:69" ht="33" customHeight="1" x14ac:dyDescent="0.4">
      <c r="A33" s="321"/>
      <c r="B33" s="322"/>
      <c r="C33" s="321"/>
      <c r="D33" s="331" t="s">
        <v>329</v>
      </c>
      <c r="E33" s="332" t="s">
        <v>357</v>
      </c>
      <c r="F33" s="333" t="s">
        <v>384</v>
      </c>
      <c r="G33" s="334" t="s">
        <v>384</v>
      </c>
      <c r="H33" s="334" t="s">
        <v>384</v>
      </c>
      <c r="I33" s="334" t="s">
        <v>384</v>
      </c>
      <c r="J33" s="334" t="s">
        <v>384</v>
      </c>
      <c r="K33" s="334" t="s">
        <v>384</v>
      </c>
      <c r="L33" s="334" t="s">
        <v>384</v>
      </c>
      <c r="M33" s="334" t="s">
        <v>384</v>
      </c>
      <c r="N33" s="334">
        <v>1</v>
      </c>
      <c r="O33" s="334" t="s">
        <v>384</v>
      </c>
      <c r="P33" s="334">
        <v>1</v>
      </c>
      <c r="Q33" s="334">
        <v>1</v>
      </c>
      <c r="R33" s="334" t="s">
        <v>384</v>
      </c>
      <c r="S33" s="334" t="s">
        <v>384</v>
      </c>
      <c r="T33" s="334" t="s">
        <v>384</v>
      </c>
      <c r="U33" s="334">
        <v>1</v>
      </c>
      <c r="V33" s="334" t="s">
        <v>384</v>
      </c>
      <c r="W33" s="334">
        <v>1</v>
      </c>
      <c r="X33" s="334">
        <v>1</v>
      </c>
      <c r="Y33" s="334" t="s">
        <v>384</v>
      </c>
      <c r="Z33" s="334" t="s">
        <v>384</v>
      </c>
      <c r="AA33" s="334" t="s">
        <v>384</v>
      </c>
      <c r="AB33" s="334" t="s">
        <v>384</v>
      </c>
      <c r="AC33" s="334">
        <v>1</v>
      </c>
      <c r="AD33" s="334" t="s">
        <v>384</v>
      </c>
      <c r="AE33" s="334">
        <v>1</v>
      </c>
      <c r="AF33" s="334">
        <v>1</v>
      </c>
      <c r="AG33" s="334" t="s">
        <v>384</v>
      </c>
      <c r="AH33" s="334" t="s">
        <v>384</v>
      </c>
      <c r="AI33" s="334">
        <v>1</v>
      </c>
      <c r="AJ33" s="334" t="s">
        <v>384</v>
      </c>
      <c r="AK33" s="334" t="s">
        <v>384</v>
      </c>
      <c r="AL33" s="334">
        <v>1</v>
      </c>
      <c r="AM33" s="334" t="s">
        <v>384</v>
      </c>
      <c r="AN33" s="334">
        <v>1</v>
      </c>
      <c r="AO33" s="334" t="s">
        <v>384</v>
      </c>
      <c r="AP33" s="334" t="s">
        <v>384</v>
      </c>
      <c r="AQ33" s="334">
        <v>1</v>
      </c>
      <c r="AR33" s="334" t="s">
        <v>384</v>
      </c>
      <c r="AS33" s="334" t="s">
        <v>384</v>
      </c>
      <c r="AT33" s="334" t="s">
        <v>384</v>
      </c>
      <c r="AU33" s="334" t="s">
        <v>384</v>
      </c>
      <c r="AV33" s="334" t="s">
        <v>384</v>
      </c>
      <c r="AW33" s="334" t="s">
        <v>384</v>
      </c>
      <c r="AX33" s="334" t="s">
        <v>384</v>
      </c>
      <c r="AY33" s="334" t="s">
        <v>384</v>
      </c>
      <c r="AZ33" s="334" t="s">
        <v>384</v>
      </c>
      <c r="BA33" s="334" t="s">
        <v>384</v>
      </c>
      <c r="BB33" s="334" t="s">
        <v>384</v>
      </c>
      <c r="BC33" s="334" t="s">
        <v>384</v>
      </c>
      <c r="BD33" s="334" t="s">
        <v>384</v>
      </c>
      <c r="BE33" s="334" t="s">
        <v>384</v>
      </c>
      <c r="BF33" s="334" t="s">
        <v>384</v>
      </c>
      <c r="BG33" s="335" t="s">
        <v>384</v>
      </c>
      <c r="BH33" s="336">
        <f t="shared" si="0"/>
        <v>13</v>
      </c>
      <c r="BI33" s="337">
        <f t="shared" si="1"/>
        <v>13</v>
      </c>
      <c r="BJ33" s="320"/>
      <c r="BK33" s="350" t="s">
        <v>441</v>
      </c>
      <c r="BL33" s="342" t="s">
        <v>318</v>
      </c>
      <c r="BM33" s="349" t="s">
        <v>320</v>
      </c>
      <c r="BN33" s="343" t="s">
        <v>629</v>
      </c>
      <c r="BO33" s="320"/>
      <c r="BP33" s="320"/>
      <c r="BQ33" s="320"/>
    </row>
    <row r="34" spans="1:69" ht="33" customHeight="1" x14ac:dyDescent="0.4">
      <c r="A34" s="321"/>
      <c r="B34" s="322"/>
      <c r="C34" s="321"/>
      <c r="D34" s="331" t="s">
        <v>329</v>
      </c>
      <c r="E34" s="332" t="s">
        <v>358</v>
      </c>
      <c r="F34" s="333" t="s">
        <v>384</v>
      </c>
      <c r="G34" s="334" t="s">
        <v>384</v>
      </c>
      <c r="H34" s="334" t="s">
        <v>384</v>
      </c>
      <c r="I34" s="334" t="s">
        <v>384</v>
      </c>
      <c r="J34" s="334" t="s">
        <v>384</v>
      </c>
      <c r="K34" s="334" t="s">
        <v>384</v>
      </c>
      <c r="L34" s="334" t="s">
        <v>384</v>
      </c>
      <c r="M34" s="334" t="s">
        <v>384</v>
      </c>
      <c r="N34" s="334">
        <v>1</v>
      </c>
      <c r="O34" s="334" t="s">
        <v>384</v>
      </c>
      <c r="P34" s="334">
        <v>1</v>
      </c>
      <c r="Q34" s="334">
        <v>1</v>
      </c>
      <c r="R34" s="334" t="s">
        <v>384</v>
      </c>
      <c r="S34" s="334" t="s">
        <v>384</v>
      </c>
      <c r="T34" s="334" t="s">
        <v>384</v>
      </c>
      <c r="U34" s="334" t="s">
        <v>384</v>
      </c>
      <c r="V34" s="334" t="s">
        <v>384</v>
      </c>
      <c r="W34" s="334" t="s">
        <v>384</v>
      </c>
      <c r="X34" s="334" t="s">
        <v>384</v>
      </c>
      <c r="Y34" s="334" t="s">
        <v>384</v>
      </c>
      <c r="Z34" s="334" t="s">
        <v>384</v>
      </c>
      <c r="AA34" s="334" t="s">
        <v>384</v>
      </c>
      <c r="AB34" s="334" t="s">
        <v>384</v>
      </c>
      <c r="AC34" s="334">
        <v>1</v>
      </c>
      <c r="AD34" s="334" t="s">
        <v>384</v>
      </c>
      <c r="AE34" s="334">
        <v>1</v>
      </c>
      <c r="AF34" s="334">
        <v>1</v>
      </c>
      <c r="AG34" s="334" t="s">
        <v>384</v>
      </c>
      <c r="AH34" s="334" t="s">
        <v>384</v>
      </c>
      <c r="AI34" s="334">
        <v>1</v>
      </c>
      <c r="AJ34" s="334" t="s">
        <v>384</v>
      </c>
      <c r="AK34" s="334" t="s">
        <v>384</v>
      </c>
      <c r="AL34" s="334" t="s">
        <v>384</v>
      </c>
      <c r="AM34" s="334" t="s">
        <v>384</v>
      </c>
      <c r="AN34" s="334" t="s">
        <v>384</v>
      </c>
      <c r="AO34" s="334" t="s">
        <v>384</v>
      </c>
      <c r="AP34" s="334" t="s">
        <v>384</v>
      </c>
      <c r="AQ34" s="334" t="s">
        <v>384</v>
      </c>
      <c r="AR34" s="334" t="s">
        <v>384</v>
      </c>
      <c r="AS34" s="334" t="s">
        <v>384</v>
      </c>
      <c r="AT34" s="334" t="s">
        <v>384</v>
      </c>
      <c r="AU34" s="334" t="s">
        <v>384</v>
      </c>
      <c r="AV34" s="334" t="s">
        <v>384</v>
      </c>
      <c r="AW34" s="334" t="s">
        <v>384</v>
      </c>
      <c r="AX34" s="334" t="s">
        <v>384</v>
      </c>
      <c r="AY34" s="334" t="s">
        <v>384</v>
      </c>
      <c r="AZ34" s="334" t="s">
        <v>384</v>
      </c>
      <c r="BA34" s="334" t="s">
        <v>384</v>
      </c>
      <c r="BB34" s="334" t="s">
        <v>384</v>
      </c>
      <c r="BC34" s="334" t="s">
        <v>384</v>
      </c>
      <c r="BD34" s="334" t="s">
        <v>384</v>
      </c>
      <c r="BE34" s="334" t="s">
        <v>384</v>
      </c>
      <c r="BF34" s="334" t="s">
        <v>384</v>
      </c>
      <c r="BG34" s="335" t="s">
        <v>384</v>
      </c>
      <c r="BH34" s="336">
        <f t="shared" si="0"/>
        <v>7</v>
      </c>
      <c r="BI34" s="337">
        <f t="shared" si="1"/>
        <v>7</v>
      </c>
      <c r="BJ34" s="320"/>
      <c r="BK34" s="350"/>
      <c r="BL34" s="342">
        <f>BL11</f>
        <v>98.013245033112582</v>
      </c>
      <c r="BM34" s="349">
        <f>BL20</f>
        <v>80.952380952380949</v>
      </c>
      <c r="BN34" s="343">
        <f>BL28</f>
        <v>96.078431372549019</v>
      </c>
      <c r="BO34" s="320"/>
      <c r="BP34" s="320"/>
      <c r="BQ34" s="320"/>
    </row>
    <row r="35" spans="1:69" ht="33" customHeight="1" x14ac:dyDescent="0.4">
      <c r="A35" s="321"/>
      <c r="B35" s="322"/>
      <c r="C35" s="321"/>
      <c r="D35" s="331" t="s">
        <v>329</v>
      </c>
      <c r="E35" s="332" t="s">
        <v>359</v>
      </c>
      <c r="F35" s="333" t="s">
        <v>384</v>
      </c>
      <c r="G35" s="334" t="s">
        <v>384</v>
      </c>
      <c r="H35" s="334" t="s">
        <v>384</v>
      </c>
      <c r="I35" s="334" t="s">
        <v>384</v>
      </c>
      <c r="J35" s="334" t="s">
        <v>384</v>
      </c>
      <c r="K35" s="334" t="s">
        <v>384</v>
      </c>
      <c r="L35" s="334" t="s">
        <v>384</v>
      </c>
      <c r="M35" s="334" t="s">
        <v>384</v>
      </c>
      <c r="N35" s="334">
        <v>1</v>
      </c>
      <c r="O35" s="334" t="s">
        <v>384</v>
      </c>
      <c r="P35" s="334" t="s">
        <v>384</v>
      </c>
      <c r="Q35" s="334" t="s">
        <v>384</v>
      </c>
      <c r="R35" s="334" t="s">
        <v>384</v>
      </c>
      <c r="S35" s="334" t="s">
        <v>384</v>
      </c>
      <c r="T35" s="334" t="s">
        <v>384</v>
      </c>
      <c r="U35" s="334" t="s">
        <v>400</v>
      </c>
      <c r="V35" s="334" t="s">
        <v>384</v>
      </c>
      <c r="W35" s="334" t="s">
        <v>384</v>
      </c>
      <c r="X35" s="334" t="s">
        <v>384</v>
      </c>
      <c r="Y35" s="334" t="s">
        <v>384</v>
      </c>
      <c r="Z35" s="334" t="s">
        <v>384</v>
      </c>
      <c r="AA35" s="334" t="s">
        <v>384</v>
      </c>
      <c r="AB35" s="334" t="s">
        <v>384</v>
      </c>
      <c r="AC35" s="334">
        <v>1</v>
      </c>
      <c r="AD35" s="334" t="s">
        <v>384</v>
      </c>
      <c r="AE35" s="334" t="s">
        <v>384</v>
      </c>
      <c r="AF35" s="334" t="s">
        <v>384</v>
      </c>
      <c r="AG35" s="334" t="s">
        <v>384</v>
      </c>
      <c r="AH35" s="334" t="s">
        <v>384</v>
      </c>
      <c r="AI35" s="334" t="s">
        <v>384</v>
      </c>
      <c r="AJ35" s="334" t="s">
        <v>384</v>
      </c>
      <c r="AK35" s="334" t="s">
        <v>384</v>
      </c>
      <c r="AL35" s="334" t="s">
        <v>384</v>
      </c>
      <c r="AM35" s="334" t="s">
        <v>384</v>
      </c>
      <c r="AN35" s="334" t="s">
        <v>384</v>
      </c>
      <c r="AO35" s="334" t="s">
        <v>384</v>
      </c>
      <c r="AP35" s="334" t="s">
        <v>384</v>
      </c>
      <c r="AQ35" s="334" t="s">
        <v>384</v>
      </c>
      <c r="AR35" s="334" t="s">
        <v>384</v>
      </c>
      <c r="AS35" s="334" t="s">
        <v>384</v>
      </c>
      <c r="AT35" s="334" t="s">
        <v>384</v>
      </c>
      <c r="AU35" s="334" t="s">
        <v>384</v>
      </c>
      <c r="AV35" s="334" t="s">
        <v>384</v>
      </c>
      <c r="AW35" s="334" t="s">
        <v>384</v>
      </c>
      <c r="AX35" s="334" t="s">
        <v>384</v>
      </c>
      <c r="AY35" s="334" t="s">
        <v>384</v>
      </c>
      <c r="AZ35" s="334" t="s">
        <v>384</v>
      </c>
      <c r="BA35" s="334" t="s">
        <v>384</v>
      </c>
      <c r="BB35" s="334" t="s">
        <v>384</v>
      </c>
      <c r="BC35" s="334" t="s">
        <v>384</v>
      </c>
      <c r="BD35" s="334" t="s">
        <v>384</v>
      </c>
      <c r="BE35" s="334" t="s">
        <v>384</v>
      </c>
      <c r="BF35" s="334" t="s">
        <v>384</v>
      </c>
      <c r="BG35" s="335" t="s">
        <v>384</v>
      </c>
      <c r="BH35" s="336">
        <f t="shared" si="0"/>
        <v>2</v>
      </c>
      <c r="BI35" s="337">
        <f t="shared" si="1"/>
        <v>2</v>
      </c>
      <c r="BJ35" s="320"/>
      <c r="BK35" s="356"/>
      <c r="BL35" s="359"/>
      <c r="BM35" s="342">
        <f>SUMIF($D$7:$D$55,"C",$BI$7:$BI$56)</f>
        <v>295</v>
      </c>
      <c r="BN35" s="347">
        <f>SUMIF($D$7:$D$55,"C",$BH$7:$BH$56)</f>
        <v>302</v>
      </c>
      <c r="BO35" s="320"/>
      <c r="BP35" s="320"/>
      <c r="BQ35" s="320"/>
    </row>
    <row r="36" spans="1:69" ht="33" customHeight="1" x14ac:dyDescent="0.4">
      <c r="A36" s="321"/>
      <c r="B36" s="322"/>
      <c r="C36" s="321"/>
      <c r="D36" s="331" t="s">
        <v>329</v>
      </c>
      <c r="E36" s="332" t="s">
        <v>360</v>
      </c>
      <c r="F36" s="333" t="s">
        <v>384</v>
      </c>
      <c r="G36" s="334" t="s">
        <v>384</v>
      </c>
      <c r="H36" s="334" t="s">
        <v>384</v>
      </c>
      <c r="I36" s="334" t="s">
        <v>384</v>
      </c>
      <c r="J36" s="334" t="s">
        <v>384</v>
      </c>
      <c r="K36" s="334" t="s">
        <v>384</v>
      </c>
      <c r="L36" s="334" t="s">
        <v>384</v>
      </c>
      <c r="M36" s="334" t="s">
        <v>384</v>
      </c>
      <c r="N36" s="334">
        <v>1</v>
      </c>
      <c r="O36" s="334" t="s">
        <v>384</v>
      </c>
      <c r="P36" s="334">
        <v>1</v>
      </c>
      <c r="Q36" s="334">
        <v>1</v>
      </c>
      <c r="R36" s="334" t="s">
        <v>384</v>
      </c>
      <c r="S36" s="334" t="s">
        <v>384</v>
      </c>
      <c r="T36" s="334" t="s">
        <v>384</v>
      </c>
      <c r="U36" s="334">
        <v>1</v>
      </c>
      <c r="V36" s="334" t="s">
        <v>384</v>
      </c>
      <c r="W36" s="334">
        <v>1</v>
      </c>
      <c r="X36" s="334">
        <v>1</v>
      </c>
      <c r="Y36" s="334" t="s">
        <v>384</v>
      </c>
      <c r="Z36" s="334" t="s">
        <v>384</v>
      </c>
      <c r="AA36" s="334" t="s">
        <v>384</v>
      </c>
      <c r="AB36" s="334" t="s">
        <v>384</v>
      </c>
      <c r="AC36" s="334">
        <v>1</v>
      </c>
      <c r="AD36" s="334" t="s">
        <v>384</v>
      </c>
      <c r="AE36" s="334">
        <v>1</v>
      </c>
      <c r="AF36" s="334">
        <v>1</v>
      </c>
      <c r="AG36" s="334" t="s">
        <v>384</v>
      </c>
      <c r="AH36" s="334" t="s">
        <v>384</v>
      </c>
      <c r="AI36" s="334">
        <v>1</v>
      </c>
      <c r="AJ36" s="334" t="s">
        <v>384</v>
      </c>
      <c r="AK36" s="334" t="s">
        <v>384</v>
      </c>
      <c r="AL36" s="334" t="s">
        <v>384</v>
      </c>
      <c r="AM36" s="334" t="s">
        <v>384</v>
      </c>
      <c r="AN36" s="334" t="s">
        <v>384</v>
      </c>
      <c r="AO36" s="334" t="s">
        <v>384</v>
      </c>
      <c r="AP36" s="334" t="s">
        <v>384</v>
      </c>
      <c r="AQ36" s="334" t="s">
        <v>384</v>
      </c>
      <c r="AR36" s="334" t="s">
        <v>384</v>
      </c>
      <c r="AS36" s="334" t="s">
        <v>384</v>
      </c>
      <c r="AT36" s="334" t="s">
        <v>384</v>
      </c>
      <c r="AU36" s="334" t="s">
        <v>384</v>
      </c>
      <c r="AV36" s="334">
        <v>0</v>
      </c>
      <c r="AW36" s="334" t="s">
        <v>384</v>
      </c>
      <c r="AX36" s="334" t="s">
        <v>384</v>
      </c>
      <c r="AY36" s="334" t="s">
        <v>384</v>
      </c>
      <c r="AZ36" s="334" t="s">
        <v>384</v>
      </c>
      <c r="BA36" s="334" t="s">
        <v>384</v>
      </c>
      <c r="BB36" s="334">
        <v>1</v>
      </c>
      <c r="BC36" s="334" t="s">
        <v>384</v>
      </c>
      <c r="BD36" s="334" t="s">
        <v>384</v>
      </c>
      <c r="BE36" s="334" t="s">
        <v>384</v>
      </c>
      <c r="BF36" s="334">
        <v>1</v>
      </c>
      <c r="BG36" s="335">
        <v>1</v>
      </c>
      <c r="BH36" s="336">
        <f t="shared" si="0"/>
        <v>14</v>
      </c>
      <c r="BI36" s="337">
        <f t="shared" si="1"/>
        <v>13</v>
      </c>
      <c r="BJ36" s="320"/>
      <c r="BK36" s="486">
        <f>SUMIF($D$7:$D$55,"N",$BI$7:$BI$56)</f>
        <v>17</v>
      </c>
      <c r="BL36" s="414">
        <f>SUMIF($D$7:$D$55,"N",$BH$7:$BH$56)</f>
        <v>21</v>
      </c>
      <c r="BM36" s="414">
        <f>SUMIF($D$7:$D$55,"E",$BI$7:$BI$56)</f>
        <v>49</v>
      </c>
      <c r="BN36" s="415">
        <f>SUMIF($D$7:$D$55,"E",$BH$7:$BH$56)</f>
        <v>51</v>
      </c>
      <c r="BO36" s="320"/>
      <c r="BP36" s="320"/>
      <c r="BQ36" s="320"/>
    </row>
    <row r="37" spans="1:69" ht="33" customHeight="1" x14ac:dyDescent="0.4">
      <c r="A37" s="321"/>
      <c r="B37" s="322"/>
      <c r="C37" s="321"/>
      <c r="D37" s="331" t="s">
        <v>329</v>
      </c>
      <c r="E37" s="332" t="s">
        <v>361</v>
      </c>
      <c r="F37" s="333" t="s">
        <v>384</v>
      </c>
      <c r="G37" s="334" t="s">
        <v>384</v>
      </c>
      <c r="H37" s="334" t="s">
        <v>384</v>
      </c>
      <c r="I37" s="334" t="s">
        <v>384</v>
      </c>
      <c r="J37" s="334" t="s">
        <v>384</v>
      </c>
      <c r="K37" s="334" t="s">
        <v>384</v>
      </c>
      <c r="L37" s="334" t="s">
        <v>384</v>
      </c>
      <c r="M37" s="334" t="s">
        <v>384</v>
      </c>
      <c r="N37" s="334" t="s">
        <v>384</v>
      </c>
      <c r="O37" s="334" t="s">
        <v>384</v>
      </c>
      <c r="P37" s="334" t="s">
        <v>384</v>
      </c>
      <c r="Q37" s="334" t="s">
        <v>384</v>
      </c>
      <c r="R37" s="334" t="s">
        <v>384</v>
      </c>
      <c r="S37" s="334" t="s">
        <v>384</v>
      </c>
      <c r="T37" s="334" t="s">
        <v>384</v>
      </c>
      <c r="U37" s="334" t="s">
        <v>384</v>
      </c>
      <c r="V37" s="334" t="s">
        <v>384</v>
      </c>
      <c r="W37" s="334" t="s">
        <v>384</v>
      </c>
      <c r="X37" s="334" t="s">
        <v>384</v>
      </c>
      <c r="Y37" s="334" t="s">
        <v>384</v>
      </c>
      <c r="Z37" s="334" t="s">
        <v>384</v>
      </c>
      <c r="AA37" s="334" t="s">
        <v>384</v>
      </c>
      <c r="AB37" s="334" t="s">
        <v>384</v>
      </c>
      <c r="AC37" s="334" t="s">
        <v>384</v>
      </c>
      <c r="AD37" s="334" t="s">
        <v>384</v>
      </c>
      <c r="AE37" s="334">
        <v>1</v>
      </c>
      <c r="AF37" s="334">
        <v>1</v>
      </c>
      <c r="AG37" s="334" t="s">
        <v>384</v>
      </c>
      <c r="AH37" s="334" t="s">
        <v>384</v>
      </c>
      <c r="AI37" s="334">
        <v>1</v>
      </c>
      <c r="AJ37" s="334" t="s">
        <v>384</v>
      </c>
      <c r="AK37" s="334" t="s">
        <v>384</v>
      </c>
      <c r="AL37" s="334" t="s">
        <v>384</v>
      </c>
      <c r="AM37" s="334" t="s">
        <v>384</v>
      </c>
      <c r="AN37" s="334" t="s">
        <v>384</v>
      </c>
      <c r="AO37" s="334" t="s">
        <v>384</v>
      </c>
      <c r="AP37" s="334" t="s">
        <v>384</v>
      </c>
      <c r="AQ37" s="334" t="s">
        <v>384</v>
      </c>
      <c r="AR37" s="334" t="s">
        <v>384</v>
      </c>
      <c r="AS37" s="334" t="s">
        <v>384</v>
      </c>
      <c r="AT37" s="334" t="s">
        <v>384</v>
      </c>
      <c r="AU37" s="334" t="s">
        <v>384</v>
      </c>
      <c r="AV37" s="334" t="s">
        <v>384</v>
      </c>
      <c r="AW37" s="334" t="s">
        <v>384</v>
      </c>
      <c r="AX37" s="334" t="s">
        <v>384</v>
      </c>
      <c r="AY37" s="334" t="s">
        <v>384</v>
      </c>
      <c r="AZ37" s="334" t="s">
        <v>384</v>
      </c>
      <c r="BA37" s="334" t="s">
        <v>384</v>
      </c>
      <c r="BB37" s="334" t="s">
        <v>384</v>
      </c>
      <c r="BC37" s="334" t="s">
        <v>384</v>
      </c>
      <c r="BD37" s="334" t="s">
        <v>384</v>
      </c>
      <c r="BE37" s="334" t="s">
        <v>384</v>
      </c>
      <c r="BF37" s="334" t="s">
        <v>384</v>
      </c>
      <c r="BG37" s="335" t="s">
        <v>384</v>
      </c>
      <c r="BH37" s="336">
        <f t="shared" si="0"/>
        <v>3</v>
      </c>
      <c r="BI37" s="337">
        <f t="shared" si="1"/>
        <v>3</v>
      </c>
      <c r="BJ37" s="320"/>
      <c r="BK37" s="507"/>
      <c r="BL37" s="507"/>
      <c r="BM37" s="487"/>
      <c r="BN37" s="489"/>
      <c r="BO37" s="320"/>
      <c r="BP37" s="320"/>
      <c r="BQ37" s="320"/>
    </row>
    <row r="38" spans="1:69" ht="33" customHeight="1" x14ac:dyDescent="0.4">
      <c r="A38" s="321"/>
      <c r="B38" s="322"/>
      <c r="C38" s="321"/>
      <c r="D38" s="331" t="s">
        <v>329</v>
      </c>
      <c r="E38" s="332" t="s">
        <v>362</v>
      </c>
      <c r="F38" s="333" t="s">
        <v>384</v>
      </c>
      <c r="G38" s="334" t="s">
        <v>384</v>
      </c>
      <c r="H38" s="334" t="s">
        <v>384</v>
      </c>
      <c r="I38" s="334" t="s">
        <v>384</v>
      </c>
      <c r="J38" s="334" t="s">
        <v>384</v>
      </c>
      <c r="K38" s="334" t="s">
        <v>384</v>
      </c>
      <c r="L38" s="334" t="s">
        <v>384</v>
      </c>
      <c r="M38" s="334" t="s">
        <v>384</v>
      </c>
      <c r="N38" s="334" t="s">
        <v>384</v>
      </c>
      <c r="O38" s="334" t="s">
        <v>384</v>
      </c>
      <c r="P38" s="334" t="s">
        <v>384</v>
      </c>
      <c r="Q38" s="334" t="s">
        <v>384</v>
      </c>
      <c r="R38" s="334" t="s">
        <v>384</v>
      </c>
      <c r="S38" s="334" t="s">
        <v>384</v>
      </c>
      <c r="T38" s="334" t="s">
        <v>384</v>
      </c>
      <c r="U38" s="334" t="s">
        <v>384</v>
      </c>
      <c r="V38" s="334" t="s">
        <v>384</v>
      </c>
      <c r="W38" s="334" t="s">
        <v>384</v>
      </c>
      <c r="X38" s="334" t="s">
        <v>384</v>
      </c>
      <c r="Y38" s="334" t="s">
        <v>384</v>
      </c>
      <c r="Z38" s="334" t="s">
        <v>384</v>
      </c>
      <c r="AA38" s="334" t="s">
        <v>384</v>
      </c>
      <c r="AB38" s="334" t="s">
        <v>384</v>
      </c>
      <c r="AC38" s="334" t="s">
        <v>384</v>
      </c>
      <c r="AD38" s="334" t="s">
        <v>384</v>
      </c>
      <c r="AE38" s="334" t="s">
        <v>384</v>
      </c>
      <c r="AF38" s="334" t="s">
        <v>384</v>
      </c>
      <c r="AG38" s="334" t="s">
        <v>384</v>
      </c>
      <c r="AH38" s="334" t="s">
        <v>384</v>
      </c>
      <c r="AI38" s="334" t="s">
        <v>384</v>
      </c>
      <c r="AJ38" s="334" t="s">
        <v>384</v>
      </c>
      <c r="AK38" s="334" t="s">
        <v>384</v>
      </c>
      <c r="AL38" s="334" t="s">
        <v>384</v>
      </c>
      <c r="AM38" s="334" t="s">
        <v>384</v>
      </c>
      <c r="AN38" s="334" t="s">
        <v>384</v>
      </c>
      <c r="AO38" s="334" t="s">
        <v>384</v>
      </c>
      <c r="AP38" s="334" t="s">
        <v>384</v>
      </c>
      <c r="AQ38" s="334" t="s">
        <v>384</v>
      </c>
      <c r="AR38" s="334" t="s">
        <v>384</v>
      </c>
      <c r="AS38" s="334" t="s">
        <v>384</v>
      </c>
      <c r="AT38" s="334" t="s">
        <v>384</v>
      </c>
      <c r="AU38" s="334" t="s">
        <v>384</v>
      </c>
      <c r="AV38" s="334" t="s">
        <v>384</v>
      </c>
      <c r="AW38" s="334" t="s">
        <v>384</v>
      </c>
      <c r="AX38" s="334" t="s">
        <v>384</v>
      </c>
      <c r="AY38" s="334" t="s">
        <v>384</v>
      </c>
      <c r="AZ38" s="334" t="s">
        <v>384</v>
      </c>
      <c r="BA38" s="334" t="s">
        <v>384</v>
      </c>
      <c r="BB38" s="334" t="s">
        <v>384</v>
      </c>
      <c r="BC38" s="334" t="s">
        <v>384</v>
      </c>
      <c r="BD38" s="334" t="s">
        <v>384</v>
      </c>
      <c r="BE38" s="334" t="s">
        <v>384</v>
      </c>
      <c r="BF38" s="334" t="s">
        <v>384</v>
      </c>
      <c r="BG38" s="335" t="s">
        <v>384</v>
      </c>
      <c r="BH38" s="336">
        <f t="shared" si="0"/>
        <v>0</v>
      </c>
      <c r="BI38" s="337">
        <f t="shared" si="1"/>
        <v>0</v>
      </c>
      <c r="BJ38" s="320"/>
      <c r="BK38" s="507"/>
      <c r="BL38" s="507"/>
      <c r="BM38" s="487"/>
      <c r="BN38" s="489"/>
      <c r="BO38" s="320"/>
      <c r="BP38" s="320"/>
      <c r="BQ38" s="320"/>
    </row>
    <row r="39" spans="1:69" ht="33" customHeight="1" x14ac:dyDescent="0.4">
      <c r="A39" s="321"/>
      <c r="B39" s="322"/>
      <c r="C39" s="321"/>
      <c r="D39" s="331" t="s">
        <v>329</v>
      </c>
      <c r="E39" s="332" t="s">
        <v>363</v>
      </c>
      <c r="F39" s="333" t="s">
        <v>384</v>
      </c>
      <c r="G39" s="334" t="s">
        <v>384</v>
      </c>
      <c r="H39" s="334" t="s">
        <v>384</v>
      </c>
      <c r="I39" s="334">
        <v>1</v>
      </c>
      <c r="J39" s="334">
        <v>1</v>
      </c>
      <c r="K39" s="334" t="s">
        <v>384</v>
      </c>
      <c r="L39" s="334">
        <v>1</v>
      </c>
      <c r="M39" s="334" t="s">
        <v>384</v>
      </c>
      <c r="N39" s="334">
        <v>1</v>
      </c>
      <c r="O39" s="334" t="s">
        <v>384</v>
      </c>
      <c r="P39" s="334">
        <v>1</v>
      </c>
      <c r="Q39" s="334">
        <v>1</v>
      </c>
      <c r="R39" s="334" t="s">
        <v>384</v>
      </c>
      <c r="S39" s="334" t="s">
        <v>384</v>
      </c>
      <c r="T39" s="334" t="s">
        <v>384</v>
      </c>
      <c r="U39" s="334">
        <v>1</v>
      </c>
      <c r="V39" s="334" t="s">
        <v>384</v>
      </c>
      <c r="W39" s="334">
        <v>1</v>
      </c>
      <c r="X39" s="334">
        <v>1</v>
      </c>
      <c r="Y39" s="334" t="s">
        <v>384</v>
      </c>
      <c r="Z39" s="334" t="s">
        <v>384</v>
      </c>
      <c r="AA39" s="334" t="s">
        <v>384</v>
      </c>
      <c r="AB39" s="334" t="s">
        <v>384</v>
      </c>
      <c r="AC39" s="334">
        <v>1</v>
      </c>
      <c r="AD39" s="334" t="s">
        <v>384</v>
      </c>
      <c r="AE39" s="334">
        <v>1</v>
      </c>
      <c r="AF39" s="334">
        <v>1</v>
      </c>
      <c r="AG39" s="334" t="s">
        <v>384</v>
      </c>
      <c r="AH39" s="334" t="s">
        <v>384</v>
      </c>
      <c r="AI39" s="334">
        <v>1</v>
      </c>
      <c r="AJ39" s="334" t="s">
        <v>384</v>
      </c>
      <c r="AK39" s="334" t="s">
        <v>384</v>
      </c>
      <c r="AL39" s="334">
        <v>1</v>
      </c>
      <c r="AM39" s="334" t="s">
        <v>384</v>
      </c>
      <c r="AN39" s="334">
        <v>1</v>
      </c>
      <c r="AO39" s="334" t="s">
        <v>384</v>
      </c>
      <c r="AP39" s="334" t="s">
        <v>384</v>
      </c>
      <c r="AQ39" s="334">
        <v>1</v>
      </c>
      <c r="AR39" s="334" t="s">
        <v>384</v>
      </c>
      <c r="AS39" s="334" t="s">
        <v>384</v>
      </c>
      <c r="AT39" s="334" t="s">
        <v>384</v>
      </c>
      <c r="AU39" s="334" t="s">
        <v>384</v>
      </c>
      <c r="AV39" s="334">
        <v>1</v>
      </c>
      <c r="AW39" s="334" t="s">
        <v>384</v>
      </c>
      <c r="AX39" s="334" t="s">
        <v>384</v>
      </c>
      <c r="AY39" s="334" t="s">
        <v>384</v>
      </c>
      <c r="AZ39" s="334" t="s">
        <v>384</v>
      </c>
      <c r="BA39" s="334" t="s">
        <v>384</v>
      </c>
      <c r="BB39" s="334">
        <v>1</v>
      </c>
      <c r="BC39" s="334" t="s">
        <v>384</v>
      </c>
      <c r="BD39" s="334">
        <v>1</v>
      </c>
      <c r="BE39" s="334" t="s">
        <v>384</v>
      </c>
      <c r="BF39" s="334">
        <v>1</v>
      </c>
      <c r="BG39" s="335">
        <v>1</v>
      </c>
      <c r="BH39" s="336">
        <f t="shared" si="0"/>
        <v>21</v>
      </c>
      <c r="BI39" s="337">
        <f t="shared" si="1"/>
        <v>21</v>
      </c>
      <c r="BJ39" s="320"/>
      <c r="BK39" s="507"/>
      <c r="BL39" s="507"/>
      <c r="BM39" s="487"/>
      <c r="BN39" s="489"/>
      <c r="BO39" s="320"/>
      <c r="BP39" s="320"/>
      <c r="BQ39" s="320"/>
    </row>
    <row r="40" spans="1:69" ht="33" customHeight="1" x14ac:dyDescent="0.4">
      <c r="A40" s="321"/>
      <c r="B40" s="322"/>
      <c r="C40" s="321"/>
      <c r="D40" s="331" t="s">
        <v>329</v>
      </c>
      <c r="E40" s="332" t="s">
        <v>364</v>
      </c>
      <c r="F40" s="333" t="s">
        <v>384</v>
      </c>
      <c r="G40" s="334" t="s">
        <v>384</v>
      </c>
      <c r="H40" s="334">
        <v>1</v>
      </c>
      <c r="I40" s="334">
        <v>1</v>
      </c>
      <c r="J40" s="334">
        <v>1</v>
      </c>
      <c r="K40" s="334" t="s">
        <v>384</v>
      </c>
      <c r="L40" s="334">
        <v>1</v>
      </c>
      <c r="M40" s="334" t="s">
        <v>384</v>
      </c>
      <c r="N40" s="334">
        <v>1</v>
      </c>
      <c r="O40" s="334" t="s">
        <v>384</v>
      </c>
      <c r="P40" s="334">
        <v>1</v>
      </c>
      <c r="Q40" s="334">
        <v>1</v>
      </c>
      <c r="R40" s="334" t="s">
        <v>384</v>
      </c>
      <c r="S40" s="334" t="s">
        <v>384</v>
      </c>
      <c r="T40" s="334" t="s">
        <v>384</v>
      </c>
      <c r="U40" s="334">
        <v>1</v>
      </c>
      <c r="V40" s="334" t="s">
        <v>384</v>
      </c>
      <c r="W40" s="334">
        <v>1</v>
      </c>
      <c r="X40" s="334">
        <v>1</v>
      </c>
      <c r="Y40" s="334" t="s">
        <v>384</v>
      </c>
      <c r="Z40" s="334" t="s">
        <v>384</v>
      </c>
      <c r="AA40" s="334" t="s">
        <v>384</v>
      </c>
      <c r="AB40" s="334" t="s">
        <v>384</v>
      </c>
      <c r="AC40" s="334">
        <v>1</v>
      </c>
      <c r="AD40" s="334" t="s">
        <v>384</v>
      </c>
      <c r="AE40" s="334">
        <v>1</v>
      </c>
      <c r="AF40" s="334">
        <v>1</v>
      </c>
      <c r="AG40" s="334" t="s">
        <v>384</v>
      </c>
      <c r="AH40" s="334" t="s">
        <v>384</v>
      </c>
      <c r="AI40" s="334">
        <v>1</v>
      </c>
      <c r="AJ40" s="334" t="s">
        <v>384</v>
      </c>
      <c r="AK40" s="334" t="s">
        <v>384</v>
      </c>
      <c r="AL40" s="334">
        <v>1</v>
      </c>
      <c r="AM40" s="334" t="s">
        <v>384</v>
      </c>
      <c r="AN40" s="334">
        <v>1</v>
      </c>
      <c r="AO40" s="334" t="s">
        <v>384</v>
      </c>
      <c r="AP40" s="334" t="s">
        <v>384</v>
      </c>
      <c r="AQ40" s="334">
        <v>1</v>
      </c>
      <c r="AR40" s="334" t="s">
        <v>384</v>
      </c>
      <c r="AS40" s="334" t="s">
        <v>384</v>
      </c>
      <c r="AT40" s="334" t="s">
        <v>384</v>
      </c>
      <c r="AU40" s="334" t="s">
        <v>384</v>
      </c>
      <c r="AV40" s="334">
        <v>1</v>
      </c>
      <c r="AW40" s="334" t="s">
        <v>384</v>
      </c>
      <c r="AX40" s="334" t="s">
        <v>384</v>
      </c>
      <c r="AY40" s="334" t="s">
        <v>384</v>
      </c>
      <c r="AZ40" s="334" t="s">
        <v>384</v>
      </c>
      <c r="BA40" s="334" t="s">
        <v>384</v>
      </c>
      <c r="BB40" s="334">
        <v>1</v>
      </c>
      <c r="BC40" s="334" t="s">
        <v>384</v>
      </c>
      <c r="BD40" s="334">
        <v>1</v>
      </c>
      <c r="BE40" s="334" t="s">
        <v>384</v>
      </c>
      <c r="BF40" s="334">
        <v>1</v>
      </c>
      <c r="BG40" s="335">
        <v>1</v>
      </c>
      <c r="BH40" s="336">
        <f t="shared" si="0"/>
        <v>22</v>
      </c>
      <c r="BI40" s="337">
        <f t="shared" si="1"/>
        <v>22</v>
      </c>
      <c r="BJ40" s="320"/>
      <c r="BK40" s="507"/>
      <c r="BL40" s="507"/>
      <c r="BM40" s="487"/>
      <c r="BN40" s="489"/>
      <c r="BO40" s="320"/>
      <c r="BP40" s="320"/>
      <c r="BQ40" s="320"/>
    </row>
    <row r="41" spans="1:69" ht="33" customHeight="1" x14ac:dyDescent="0.4">
      <c r="A41" s="321"/>
      <c r="B41" s="322"/>
      <c r="C41" s="321"/>
      <c r="D41" s="331" t="s">
        <v>329</v>
      </c>
      <c r="E41" s="332" t="s">
        <v>365</v>
      </c>
      <c r="F41" s="333" t="s">
        <v>384</v>
      </c>
      <c r="G41" s="334" t="s">
        <v>384</v>
      </c>
      <c r="H41" s="334" t="s">
        <v>384</v>
      </c>
      <c r="I41" s="334">
        <v>1</v>
      </c>
      <c r="J41" s="334">
        <v>1</v>
      </c>
      <c r="K41" s="334" t="s">
        <v>384</v>
      </c>
      <c r="L41" s="334">
        <v>1</v>
      </c>
      <c r="M41" s="334" t="s">
        <v>384</v>
      </c>
      <c r="N41" s="334">
        <v>1</v>
      </c>
      <c r="O41" s="334" t="s">
        <v>384</v>
      </c>
      <c r="P41" s="334">
        <v>1</v>
      </c>
      <c r="Q41" s="334">
        <v>1</v>
      </c>
      <c r="R41" s="334" t="s">
        <v>384</v>
      </c>
      <c r="S41" s="334" t="s">
        <v>384</v>
      </c>
      <c r="T41" s="334" t="s">
        <v>384</v>
      </c>
      <c r="U41" s="334">
        <v>1</v>
      </c>
      <c r="V41" s="334" t="s">
        <v>384</v>
      </c>
      <c r="W41" s="334">
        <v>1</v>
      </c>
      <c r="X41" s="334">
        <v>1</v>
      </c>
      <c r="Y41" s="334" t="s">
        <v>384</v>
      </c>
      <c r="Z41" s="334" t="s">
        <v>384</v>
      </c>
      <c r="AA41" s="334" t="s">
        <v>384</v>
      </c>
      <c r="AB41" s="334" t="s">
        <v>384</v>
      </c>
      <c r="AC41" s="334">
        <v>1</v>
      </c>
      <c r="AD41" s="334" t="s">
        <v>384</v>
      </c>
      <c r="AE41" s="334">
        <v>1</v>
      </c>
      <c r="AF41" s="334">
        <v>1</v>
      </c>
      <c r="AG41" s="334" t="s">
        <v>384</v>
      </c>
      <c r="AH41" s="334" t="s">
        <v>384</v>
      </c>
      <c r="AI41" s="334">
        <v>1</v>
      </c>
      <c r="AJ41" s="334" t="s">
        <v>384</v>
      </c>
      <c r="AK41" s="334" t="s">
        <v>384</v>
      </c>
      <c r="AL41" s="334">
        <v>1</v>
      </c>
      <c r="AM41" s="334" t="s">
        <v>384</v>
      </c>
      <c r="AN41" s="334">
        <v>1</v>
      </c>
      <c r="AO41" s="334" t="s">
        <v>384</v>
      </c>
      <c r="AP41" s="334" t="s">
        <v>384</v>
      </c>
      <c r="AQ41" s="334">
        <v>1</v>
      </c>
      <c r="AR41" s="334" t="s">
        <v>384</v>
      </c>
      <c r="AS41" s="334" t="s">
        <v>384</v>
      </c>
      <c r="AT41" s="334" t="s">
        <v>384</v>
      </c>
      <c r="AU41" s="334" t="s">
        <v>384</v>
      </c>
      <c r="AV41" s="334">
        <v>1</v>
      </c>
      <c r="AW41" s="334" t="s">
        <v>384</v>
      </c>
      <c r="AX41" s="334" t="s">
        <v>384</v>
      </c>
      <c r="AY41" s="334" t="s">
        <v>384</v>
      </c>
      <c r="AZ41" s="334" t="s">
        <v>384</v>
      </c>
      <c r="BA41" s="334" t="s">
        <v>384</v>
      </c>
      <c r="BB41" s="334" t="s">
        <v>384</v>
      </c>
      <c r="BC41" s="334" t="s">
        <v>384</v>
      </c>
      <c r="BD41" s="334">
        <v>1</v>
      </c>
      <c r="BE41" s="334" t="s">
        <v>384</v>
      </c>
      <c r="BF41" s="334">
        <v>1</v>
      </c>
      <c r="BG41" s="335">
        <v>1</v>
      </c>
      <c r="BH41" s="336">
        <f t="shared" si="0"/>
        <v>20</v>
      </c>
      <c r="BI41" s="337">
        <f t="shared" si="1"/>
        <v>20</v>
      </c>
      <c r="BJ41" s="320"/>
      <c r="BK41" s="507"/>
      <c r="BL41" s="507"/>
      <c r="BM41" s="487"/>
      <c r="BN41" s="489"/>
      <c r="BO41" s="320"/>
      <c r="BP41" s="320"/>
      <c r="BQ41" s="320"/>
    </row>
    <row r="42" spans="1:69" ht="33" customHeight="1" x14ac:dyDescent="0.4">
      <c r="A42" s="321"/>
      <c r="B42" s="322"/>
      <c r="C42" s="321"/>
      <c r="D42" s="331" t="s">
        <v>329</v>
      </c>
      <c r="E42" s="332" t="s">
        <v>366</v>
      </c>
      <c r="F42" s="333" t="s">
        <v>384</v>
      </c>
      <c r="G42" s="334" t="s">
        <v>384</v>
      </c>
      <c r="H42" s="334" t="s">
        <v>384</v>
      </c>
      <c r="I42" s="334" t="s">
        <v>384</v>
      </c>
      <c r="J42" s="334" t="s">
        <v>384</v>
      </c>
      <c r="K42" s="334" t="s">
        <v>384</v>
      </c>
      <c r="L42" s="334" t="s">
        <v>384</v>
      </c>
      <c r="M42" s="334" t="s">
        <v>384</v>
      </c>
      <c r="N42" s="334" t="s">
        <v>384</v>
      </c>
      <c r="O42" s="334" t="s">
        <v>384</v>
      </c>
      <c r="P42" s="334">
        <v>1</v>
      </c>
      <c r="Q42" s="334" t="s">
        <v>384</v>
      </c>
      <c r="R42" s="334" t="s">
        <v>384</v>
      </c>
      <c r="S42" s="334" t="s">
        <v>384</v>
      </c>
      <c r="T42" s="334" t="s">
        <v>384</v>
      </c>
      <c r="U42" s="334">
        <v>1</v>
      </c>
      <c r="V42" s="334" t="s">
        <v>384</v>
      </c>
      <c r="W42" s="334">
        <v>1</v>
      </c>
      <c r="X42" s="334">
        <v>1</v>
      </c>
      <c r="Y42" s="334" t="s">
        <v>384</v>
      </c>
      <c r="Z42" s="334" t="s">
        <v>384</v>
      </c>
      <c r="AA42" s="334" t="s">
        <v>384</v>
      </c>
      <c r="AB42" s="334" t="s">
        <v>384</v>
      </c>
      <c r="AC42" s="334" t="s">
        <v>384</v>
      </c>
      <c r="AD42" s="334" t="s">
        <v>384</v>
      </c>
      <c r="AE42" s="334" t="s">
        <v>384</v>
      </c>
      <c r="AF42" s="334" t="s">
        <v>384</v>
      </c>
      <c r="AG42" s="334" t="s">
        <v>384</v>
      </c>
      <c r="AH42" s="334" t="s">
        <v>384</v>
      </c>
      <c r="AI42" s="334" t="s">
        <v>384</v>
      </c>
      <c r="AJ42" s="334" t="s">
        <v>384</v>
      </c>
      <c r="AK42" s="334" t="s">
        <v>384</v>
      </c>
      <c r="AL42" s="334" t="s">
        <v>384</v>
      </c>
      <c r="AM42" s="334" t="s">
        <v>384</v>
      </c>
      <c r="AN42" s="334" t="s">
        <v>384</v>
      </c>
      <c r="AO42" s="334" t="s">
        <v>384</v>
      </c>
      <c r="AP42" s="334" t="s">
        <v>384</v>
      </c>
      <c r="AQ42" s="334" t="s">
        <v>384</v>
      </c>
      <c r="AR42" s="334" t="s">
        <v>384</v>
      </c>
      <c r="AS42" s="334" t="s">
        <v>384</v>
      </c>
      <c r="AT42" s="334" t="s">
        <v>384</v>
      </c>
      <c r="AU42" s="334" t="s">
        <v>384</v>
      </c>
      <c r="AV42" s="334" t="s">
        <v>384</v>
      </c>
      <c r="AW42" s="334" t="s">
        <v>384</v>
      </c>
      <c r="AX42" s="334" t="s">
        <v>384</v>
      </c>
      <c r="AY42" s="334" t="s">
        <v>384</v>
      </c>
      <c r="AZ42" s="334" t="s">
        <v>384</v>
      </c>
      <c r="BA42" s="334" t="s">
        <v>384</v>
      </c>
      <c r="BB42" s="334" t="s">
        <v>384</v>
      </c>
      <c r="BC42" s="334" t="s">
        <v>384</v>
      </c>
      <c r="BD42" s="334" t="s">
        <v>384</v>
      </c>
      <c r="BE42" s="334" t="s">
        <v>384</v>
      </c>
      <c r="BF42" s="334" t="s">
        <v>384</v>
      </c>
      <c r="BG42" s="335" t="s">
        <v>384</v>
      </c>
      <c r="BH42" s="336">
        <f t="shared" si="0"/>
        <v>4</v>
      </c>
      <c r="BI42" s="337">
        <f t="shared" si="1"/>
        <v>4</v>
      </c>
      <c r="BJ42" s="320"/>
      <c r="BK42" s="507"/>
      <c r="BL42" s="507"/>
      <c r="BM42" s="487"/>
      <c r="BN42" s="489"/>
      <c r="BO42" s="320"/>
      <c r="BP42" s="320"/>
      <c r="BQ42" s="320"/>
    </row>
    <row r="43" spans="1:69" ht="33" customHeight="1" x14ac:dyDescent="0.35">
      <c r="A43" s="340">
        <f>SUMIF($D$7:$D$55,"E",$BI$7:$BI$56)</f>
        <v>49</v>
      </c>
      <c r="B43" s="340">
        <f>SUMIF($D$7:$D$55,"E",$BH$7:$BH$56)</f>
        <v>51</v>
      </c>
      <c r="C43" s="321"/>
      <c r="D43" s="331" t="s">
        <v>329</v>
      </c>
      <c r="E43" s="332" t="s">
        <v>367</v>
      </c>
      <c r="F43" s="333" t="s">
        <v>384</v>
      </c>
      <c r="G43" s="334" t="s">
        <v>384</v>
      </c>
      <c r="H43" s="334" t="s">
        <v>384</v>
      </c>
      <c r="I43" s="334" t="s">
        <v>384</v>
      </c>
      <c r="J43" s="334" t="s">
        <v>384</v>
      </c>
      <c r="K43" s="334" t="s">
        <v>384</v>
      </c>
      <c r="L43" s="334" t="s">
        <v>384</v>
      </c>
      <c r="M43" s="334" t="s">
        <v>384</v>
      </c>
      <c r="N43" s="334" t="s">
        <v>384</v>
      </c>
      <c r="O43" s="334" t="s">
        <v>384</v>
      </c>
      <c r="P43" s="334">
        <v>1</v>
      </c>
      <c r="Q43" s="334" t="s">
        <v>384</v>
      </c>
      <c r="R43" s="334" t="s">
        <v>384</v>
      </c>
      <c r="S43" s="334" t="s">
        <v>384</v>
      </c>
      <c r="T43" s="334" t="s">
        <v>384</v>
      </c>
      <c r="U43" s="334">
        <v>1</v>
      </c>
      <c r="V43" s="334" t="s">
        <v>384</v>
      </c>
      <c r="W43" s="334">
        <v>1</v>
      </c>
      <c r="X43" s="334">
        <v>1</v>
      </c>
      <c r="Y43" s="334" t="s">
        <v>384</v>
      </c>
      <c r="Z43" s="334" t="s">
        <v>384</v>
      </c>
      <c r="AA43" s="334" t="s">
        <v>384</v>
      </c>
      <c r="AB43" s="334" t="s">
        <v>384</v>
      </c>
      <c r="AC43" s="334" t="s">
        <v>384</v>
      </c>
      <c r="AD43" s="334" t="s">
        <v>384</v>
      </c>
      <c r="AE43" s="334" t="s">
        <v>384</v>
      </c>
      <c r="AF43" s="334" t="s">
        <v>384</v>
      </c>
      <c r="AG43" s="334" t="s">
        <v>384</v>
      </c>
      <c r="AH43" s="334" t="s">
        <v>384</v>
      </c>
      <c r="AI43" s="334" t="s">
        <v>384</v>
      </c>
      <c r="AJ43" s="334" t="s">
        <v>384</v>
      </c>
      <c r="AK43" s="334" t="s">
        <v>384</v>
      </c>
      <c r="AL43" s="334" t="s">
        <v>384</v>
      </c>
      <c r="AM43" s="334" t="s">
        <v>384</v>
      </c>
      <c r="AN43" s="334" t="s">
        <v>384</v>
      </c>
      <c r="AO43" s="334" t="s">
        <v>384</v>
      </c>
      <c r="AP43" s="334" t="s">
        <v>384</v>
      </c>
      <c r="AQ43" s="334" t="s">
        <v>384</v>
      </c>
      <c r="AR43" s="334" t="s">
        <v>384</v>
      </c>
      <c r="AS43" s="334" t="s">
        <v>384</v>
      </c>
      <c r="AT43" s="334" t="s">
        <v>384</v>
      </c>
      <c r="AU43" s="334" t="s">
        <v>384</v>
      </c>
      <c r="AV43" s="334" t="s">
        <v>384</v>
      </c>
      <c r="AW43" s="334" t="s">
        <v>384</v>
      </c>
      <c r="AX43" s="334" t="s">
        <v>384</v>
      </c>
      <c r="AY43" s="334" t="s">
        <v>384</v>
      </c>
      <c r="AZ43" s="334" t="s">
        <v>384</v>
      </c>
      <c r="BA43" s="334" t="s">
        <v>384</v>
      </c>
      <c r="BB43" s="334" t="s">
        <v>384</v>
      </c>
      <c r="BC43" s="334" t="s">
        <v>384</v>
      </c>
      <c r="BD43" s="334" t="s">
        <v>384</v>
      </c>
      <c r="BE43" s="334" t="s">
        <v>384</v>
      </c>
      <c r="BF43" s="334" t="s">
        <v>384</v>
      </c>
      <c r="BG43" s="335" t="s">
        <v>384</v>
      </c>
      <c r="BH43" s="336">
        <f t="shared" si="0"/>
        <v>4</v>
      </c>
      <c r="BI43" s="337">
        <f t="shared" si="1"/>
        <v>4</v>
      </c>
      <c r="BJ43" s="320"/>
      <c r="BK43" s="507"/>
      <c r="BL43" s="507"/>
      <c r="BM43" s="487"/>
      <c r="BN43" s="489"/>
      <c r="BO43" s="320"/>
      <c r="BP43" s="320"/>
      <c r="BQ43" s="320"/>
    </row>
    <row r="44" spans="1:69" ht="33" customHeight="1" x14ac:dyDescent="0.35">
      <c r="A44" s="339" t="s">
        <v>317</v>
      </c>
      <c r="B44" s="340" t="s">
        <v>319</v>
      </c>
      <c r="C44" s="321"/>
      <c r="D44" s="331" t="s">
        <v>329</v>
      </c>
      <c r="E44" s="332" t="s">
        <v>368</v>
      </c>
      <c r="F44" s="333" t="s">
        <v>384</v>
      </c>
      <c r="G44" s="334">
        <v>1</v>
      </c>
      <c r="H44" s="334">
        <v>1</v>
      </c>
      <c r="I44" s="334">
        <v>1</v>
      </c>
      <c r="J44" s="334">
        <v>1</v>
      </c>
      <c r="K44" s="334" t="s">
        <v>384</v>
      </c>
      <c r="L44" s="334">
        <v>1</v>
      </c>
      <c r="M44" s="334" t="s">
        <v>384</v>
      </c>
      <c r="N44" s="334">
        <v>1</v>
      </c>
      <c r="O44" s="334" t="s">
        <v>384</v>
      </c>
      <c r="P44" s="334">
        <v>1</v>
      </c>
      <c r="Q44" s="334">
        <v>1</v>
      </c>
      <c r="R44" s="334" t="s">
        <v>384</v>
      </c>
      <c r="S44" s="334" t="s">
        <v>384</v>
      </c>
      <c r="T44" s="334" t="s">
        <v>384</v>
      </c>
      <c r="U44" s="334">
        <v>1</v>
      </c>
      <c r="V44" s="334" t="s">
        <v>384</v>
      </c>
      <c r="W44" s="334">
        <v>1</v>
      </c>
      <c r="X44" s="334">
        <v>1</v>
      </c>
      <c r="Y44" s="334" t="s">
        <v>384</v>
      </c>
      <c r="Z44" s="334" t="s">
        <v>384</v>
      </c>
      <c r="AA44" s="334" t="s">
        <v>384</v>
      </c>
      <c r="AB44" s="334" t="s">
        <v>384</v>
      </c>
      <c r="AC44" s="334">
        <v>1</v>
      </c>
      <c r="AD44" s="334" t="s">
        <v>384</v>
      </c>
      <c r="AE44" s="334">
        <v>1</v>
      </c>
      <c r="AF44" s="334">
        <v>1</v>
      </c>
      <c r="AG44" s="334" t="s">
        <v>384</v>
      </c>
      <c r="AH44" s="334" t="s">
        <v>384</v>
      </c>
      <c r="AI44" s="334">
        <v>1</v>
      </c>
      <c r="AJ44" s="334" t="s">
        <v>384</v>
      </c>
      <c r="AK44" s="334" t="s">
        <v>384</v>
      </c>
      <c r="AL44" s="334">
        <v>1</v>
      </c>
      <c r="AM44" s="334" t="s">
        <v>384</v>
      </c>
      <c r="AN44" s="334">
        <v>1</v>
      </c>
      <c r="AO44" s="334" t="s">
        <v>384</v>
      </c>
      <c r="AP44" s="334" t="s">
        <v>384</v>
      </c>
      <c r="AQ44" s="334">
        <v>1</v>
      </c>
      <c r="AR44" s="334" t="s">
        <v>384</v>
      </c>
      <c r="AS44" s="334" t="s">
        <v>384</v>
      </c>
      <c r="AT44" s="334" t="s">
        <v>384</v>
      </c>
      <c r="AU44" s="334" t="s">
        <v>384</v>
      </c>
      <c r="AV44" s="334">
        <v>1</v>
      </c>
      <c r="AW44" s="334" t="s">
        <v>384</v>
      </c>
      <c r="AX44" s="334" t="s">
        <v>384</v>
      </c>
      <c r="AY44" s="334" t="s">
        <v>384</v>
      </c>
      <c r="AZ44" s="334" t="s">
        <v>384</v>
      </c>
      <c r="BA44" s="334" t="s">
        <v>384</v>
      </c>
      <c r="BB44" s="334" t="s">
        <v>384</v>
      </c>
      <c r="BC44" s="334" t="s">
        <v>384</v>
      </c>
      <c r="BD44" s="334" t="s">
        <v>384</v>
      </c>
      <c r="BE44" s="334" t="s">
        <v>384</v>
      </c>
      <c r="BF44" s="334" t="s">
        <v>384</v>
      </c>
      <c r="BG44" s="335" t="s">
        <v>384</v>
      </c>
      <c r="BH44" s="336">
        <f t="shared" si="0"/>
        <v>19</v>
      </c>
      <c r="BI44" s="337">
        <f t="shared" si="1"/>
        <v>19</v>
      </c>
      <c r="BJ44" s="320"/>
      <c r="BK44" s="507"/>
      <c r="BL44" s="507"/>
      <c r="BM44" s="487"/>
      <c r="BN44" s="489"/>
      <c r="BO44" s="320"/>
      <c r="BP44" s="320"/>
      <c r="BQ44" s="320"/>
    </row>
    <row r="45" spans="1:69" ht="33" customHeight="1" x14ac:dyDescent="0.4">
      <c r="A45" s="344">
        <f>$BL$28</f>
        <v>96.078431372549019</v>
      </c>
      <c r="B45" s="345">
        <f>100-($BL$28)</f>
        <v>3.9215686274509807</v>
      </c>
      <c r="C45" s="321"/>
      <c r="D45" s="331" t="s">
        <v>329</v>
      </c>
      <c r="E45" s="332" t="s">
        <v>369</v>
      </c>
      <c r="F45" s="333" t="s">
        <v>384</v>
      </c>
      <c r="G45" s="334" t="s">
        <v>384</v>
      </c>
      <c r="H45" s="334" t="s">
        <v>384</v>
      </c>
      <c r="I45" s="334" t="s">
        <v>384</v>
      </c>
      <c r="J45" s="334" t="s">
        <v>384</v>
      </c>
      <c r="K45" s="334" t="s">
        <v>384</v>
      </c>
      <c r="L45" s="334" t="s">
        <v>384</v>
      </c>
      <c r="M45" s="334" t="s">
        <v>384</v>
      </c>
      <c r="N45" s="334" t="s">
        <v>384</v>
      </c>
      <c r="O45" s="334" t="s">
        <v>384</v>
      </c>
      <c r="P45" s="334" t="s">
        <v>384</v>
      </c>
      <c r="Q45" s="334" t="s">
        <v>384</v>
      </c>
      <c r="R45" s="334" t="s">
        <v>384</v>
      </c>
      <c r="S45" s="334" t="s">
        <v>384</v>
      </c>
      <c r="T45" s="334" t="s">
        <v>384</v>
      </c>
      <c r="U45" s="334" t="s">
        <v>384</v>
      </c>
      <c r="V45" s="334" t="s">
        <v>384</v>
      </c>
      <c r="W45" s="334" t="s">
        <v>384</v>
      </c>
      <c r="X45" s="334" t="s">
        <v>384</v>
      </c>
      <c r="Y45" s="334" t="s">
        <v>384</v>
      </c>
      <c r="Z45" s="334" t="s">
        <v>384</v>
      </c>
      <c r="AA45" s="334" t="s">
        <v>384</v>
      </c>
      <c r="AB45" s="334" t="s">
        <v>384</v>
      </c>
      <c r="AC45" s="334" t="s">
        <v>384</v>
      </c>
      <c r="AD45" s="334" t="s">
        <v>384</v>
      </c>
      <c r="AE45" s="334" t="s">
        <v>384</v>
      </c>
      <c r="AF45" s="334" t="s">
        <v>384</v>
      </c>
      <c r="AG45" s="334" t="s">
        <v>384</v>
      </c>
      <c r="AH45" s="334" t="s">
        <v>384</v>
      </c>
      <c r="AI45" s="334" t="s">
        <v>384</v>
      </c>
      <c r="AJ45" s="334" t="s">
        <v>384</v>
      </c>
      <c r="AK45" s="334" t="s">
        <v>384</v>
      </c>
      <c r="AL45" s="334" t="s">
        <v>384</v>
      </c>
      <c r="AM45" s="334" t="s">
        <v>384</v>
      </c>
      <c r="AN45" s="334" t="s">
        <v>384</v>
      </c>
      <c r="AO45" s="334" t="s">
        <v>384</v>
      </c>
      <c r="AP45" s="334" t="s">
        <v>384</v>
      </c>
      <c r="AQ45" s="334" t="s">
        <v>384</v>
      </c>
      <c r="AR45" s="334" t="s">
        <v>384</v>
      </c>
      <c r="AS45" s="334" t="s">
        <v>384</v>
      </c>
      <c r="AT45" s="334" t="s">
        <v>384</v>
      </c>
      <c r="AU45" s="334" t="s">
        <v>384</v>
      </c>
      <c r="AV45" s="334" t="s">
        <v>384</v>
      </c>
      <c r="AW45" s="334" t="s">
        <v>384</v>
      </c>
      <c r="AX45" s="334" t="s">
        <v>384</v>
      </c>
      <c r="AY45" s="334" t="s">
        <v>384</v>
      </c>
      <c r="AZ45" s="334" t="s">
        <v>384</v>
      </c>
      <c r="BA45" s="334" t="s">
        <v>384</v>
      </c>
      <c r="BB45" s="334" t="s">
        <v>384</v>
      </c>
      <c r="BC45" s="334" t="s">
        <v>384</v>
      </c>
      <c r="BD45" s="334" t="s">
        <v>384</v>
      </c>
      <c r="BE45" s="334" t="s">
        <v>384</v>
      </c>
      <c r="BF45" s="334" t="s">
        <v>384</v>
      </c>
      <c r="BG45" s="335" t="s">
        <v>384</v>
      </c>
      <c r="BH45" s="336">
        <f t="shared" si="0"/>
        <v>0</v>
      </c>
      <c r="BI45" s="337">
        <f t="shared" si="1"/>
        <v>0</v>
      </c>
      <c r="BJ45" s="320"/>
      <c r="BK45" s="416" t="s">
        <v>442</v>
      </c>
      <c r="BL45" s="417"/>
      <c r="BM45" s="417"/>
      <c r="BN45" s="418"/>
      <c r="BO45" s="320"/>
      <c r="BP45" s="320"/>
      <c r="BQ45" s="320"/>
    </row>
    <row r="46" spans="1:69" ht="33" customHeight="1" x14ac:dyDescent="0.4">
      <c r="A46" s="344"/>
      <c r="B46" s="345"/>
      <c r="C46" s="321"/>
      <c r="D46" s="331" t="s">
        <v>329</v>
      </c>
      <c r="E46" s="332" t="s">
        <v>370</v>
      </c>
      <c r="F46" s="333" t="s">
        <v>384</v>
      </c>
      <c r="G46" s="334" t="s">
        <v>384</v>
      </c>
      <c r="H46" s="334" t="s">
        <v>384</v>
      </c>
      <c r="I46" s="334" t="s">
        <v>384</v>
      </c>
      <c r="J46" s="334" t="s">
        <v>384</v>
      </c>
      <c r="K46" s="334" t="s">
        <v>384</v>
      </c>
      <c r="L46" s="334" t="s">
        <v>384</v>
      </c>
      <c r="M46" s="334" t="s">
        <v>384</v>
      </c>
      <c r="N46" s="334" t="s">
        <v>384</v>
      </c>
      <c r="O46" s="334" t="s">
        <v>384</v>
      </c>
      <c r="P46" s="334" t="s">
        <v>384</v>
      </c>
      <c r="Q46" s="334" t="s">
        <v>384</v>
      </c>
      <c r="R46" s="334" t="s">
        <v>384</v>
      </c>
      <c r="S46" s="334" t="s">
        <v>384</v>
      </c>
      <c r="T46" s="334" t="s">
        <v>384</v>
      </c>
      <c r="U46" s="334" t="s">
        <v>384</v>
      </c>
      <c r="V46" s="334" t="s">
        <v>384</v>
      </c>
      <c r="W46" s="334" t="s">
        <v>384</v>
      </c>
      <c r="X46" s="334" t="s">
        <v>384</v>
      </c>
      <c r="Y46" s="334" t="s">
        <v>384</v>
      </c>
      <c r="Z46" s="334" t="s">
        <v>384</v>
      </c>
      <c r="AA46" s="334" t="s">
        <v>384</v>
      </c>
      <c r="AB46" s="334" t="s">
        <v>384</v>
      </c>
      <c r="AC46" s="334" t="s">
        <v>384</v>
      </c>
      <c r="AD46" s="334" t="s">
        <v>384</v>
      </c>
      <c r="AE46" s="334" t="s">
        <v>384</v>
      </c>
      <c r="AF46" s="334" t="s">
        <v>384</v>
      </c>
      <c r="AG46" s="334" t="s">
        <v>384</v>
      </c>
      <c r="AH46" s="334" t="s">
        <v>384</v>
      </c>
      <c r="AI46" s="334" t="s">
        <v>384</v>
      </c>
      <c r="AJ46" s="334" t="s">
        <v>384</v>
      </c>
      <c r="AK46" s="334" t="s">
        <v>384</v>
      </c>
      <c r="AL46" s="334" t="s">
        <v>384</v>
      </c>
      <c r="AM46" s="334" t="s">
        <v>384</v>
      </c>
      <c r="AN46" s="334" t="s">
        <v>384</v>
      </c>
      <c r="AO46" s="334" t="s">
        <v>384</v>
      </c>
      <c r="AP46" s="334" t="s">
        <v>384</v>
      </c>
      <c r="AQ46" s="334" t="s">
        <v>384</v>
      </c>
      <c r="AR46" s="334" t="s">
        <v>384</v>
      </c>
      <c r="AS46" s="334" t="s">
        <v>384</v>
      </c>
      <c r="AT46" s="334" t="s">
        <v>384</v>
      </c>
      <c r="AU46" s="334" t="s">
        <v>384</v>
      </c>
      <c r="AV46" s="334" t="s">
        <v>384</v>
      </c>
      <c r="AW46" s="334" t="s">
        <v>384</v>
      </c>
      <c r="AX46" s="334" t="s">
        <v>384</v>
      </c>
      <c r="AY46" s="334" t="s">
        <v>384</v>
      </c>
      <c r="AZ46" s="334" t="s">
        <v>384</v>
      </c>
      <c r="BA46" s="334" t="s">
        <v>384</v>
      </c>
      <c r="BB46" s="334">
        <v>1</v>
      </c>
      <c r="BC46" s="334" t="s">
        <v>384</v>
      </c>
      <c r="BD46" s="334" t="s">
        <v>384</v>
      </c>
      <c r="BE46" s="334" t="s">
        <v>384</v>
      </c>
      <c r="BF46" s="334" t="s">
        <v>384</v>
      </c>
      <c r="BG46" s="335" t="s">
        <v>384</v>
      </c>
      <c r="BH46" s="336">
        <f t="shared" si="0"/>
        <v>1</v>
      </c>
      <c r="BI46" s="337">
        <f t="shared" si="1"/>
        <v>1</v>
      </c>
      <c r="BJ46" s="320"/>
      <c r="BK46" s="419"/>
      <c r="BL46" s="430"/>
      <c r="BM46" s="430"/>
      <c r="BN46" s="407"/>
      <c r="BO46" s="320"/>
      <c r="BP46" s="320"/>
      <c r="BQ46" s="320"/>
    </row>
    <row r="47" spans="1:69" ht="33" customHeight="1" x14ac:dyDescent="0.4">
      <c r="A47" s="344"/>
      <c r="B47" s="345"/>
      <c r="C47" s="321"/>
      <c r="D47" s="331" t="s">
        <v>328</v>
      </c>
      <c r="E47" s="332" t="s">
        <v>371</v>
      </c>
      <c r="F47" s="333" t="s">
        <v>384</v>
      </c>
      <c r="G47" s="334">
        <v>1</v>
      </c>
      <c r="H47" s="334">
        <v>1</v>
      </c>
      <c r="I47" s="334">
        <v>1</v>
      </c>
      <c r="J47" s="334">
        <v>1</v>
      </c>
      <c r="K47" s="334" t="s">
        <v>384</v>
      </c>
      <c r="L47" s="334">
        <v>1</v>
      </c>
      <c r="M47" s="334" t="s">
        <v>384</v>
      </c>
      <c r="N47" s="334">
        <v>1</v>
      </c>
      <c r="O47" s="334" t="s">
        <v>384</v>
      </c>
      <c r="P47" s="334">
        <v>1</v>
      </c>
      <c r="Q47" s="334">
        <v>1</v>
      </c>
      <c r="R47" s="334" t="s">
        <v>384</v>
      </c>
      <c r="S47" s="334" t="s">
        <v>384</v>
      </c>
      <c r="T47" s="334" t="s">
        <v>384</v>
      </c>
      <c r="U47" s="334">
        <v>1</v>
      </c>
      <c r="V47" s="334" t="s">
        <v>384</v>
      </c>
      <c r="W47" s="334">
        <v>1</v>
      </c>
      <c r="X47" s="334">
        <v>1</v>
      </c>
      <c r="Y47" s="334" t="s">
        <v>384</v>
      </c>
      <c r="Z47" s="334" t="s">
        <v>384</v>
      </c>
      <c r="AA47" s="334" t="s">
        <v>384</v>
      </c>
      <c r="AB47" s="334" t="s">
        <v>384</v>
      </c>
      <c r="AC47" s="334">
        <v>1</v>
      </c>
      <c r="AD47" s="334" t="s">
        <v>384</v>
      </c>
      <c r="AE47" s="334">
        <v>1</v>
      </c>
      <c r="AF47" s="334">
        <v>1</v>
      </c>
      <c r="AG47" s="334" t="s">
        <v>384</v>
      </c>
      <c r="AH47" s="334" t="s">
        <v>384</v>
      </c>
      <c r="AI47" s="334">
        <v>1</v>
      </c>
      <c r="AJ47" s="334" t="s">
        <v>384</v>
      </c>
      <c r="AK47" s="334" t="s">
        <v>384</v>
      </c>
      <c r="AL47" s="334">
        <v>1</v>
      </c>
      <c r="AM47" s="334" t="s">
        <v>384</v>
      </c>
      <c r="AN47" s="334">
        <v>1</v>
      </c>
      <c r="AO47" s="334" t="s">
        <v>384</v>
      </c>
      <c r="AP47" s="334" t="s">
        <v>384</v>
      </c>
      <c r="AQ47" s="334">
        <v>1</v>
      </c>
      <c r="AR47" s="334" t="s">
        <v>384</v>
      </c>
      <c r="AS47" s="334" t="s">
        <v>384</v>
      </c>
      <c r="AT47" s="334" t="s">
        <v>384</v>
      </c>
      <c r="AU47" s="334" t="s">
        <v>384</v>
      </c>
      <c r="AV47" s="334">
        <v>1</v>
      </c>
      <c r="AW47" s="334" t="s">
        <v>384</v>
      </c>
      <c r="AX47" s="334" t="s">
        <v>384</v>
      </c>
      <c r="AY47" s="334" t="s">
        <v>384</v>
      </c>
      <c r="AZ47" s="334" t="s">
        <v>384</v>
      </c>
      <c r="BA47" s="334" t="s">
        <v>384</v>
      </c>
      <c r="BB47" s="334">
        <v>1</v>
      </c>
      <c r="BC47" s="334" t="s">
        <v>384</v>
      </c>
      <c r="BD47" s="334" t="s">
        <v>384</v>
      </c>
      <c r="BE47" s="334" t="s">
        <v>384</v>
      </c>
      <c r="BF47" s="334" t="s">
        <v>384</v>
      </c>
      <c r="BG47" s="335" t="s">
        <v>384</v>
      </c>
      <c r="BH47" s="336">
        <f t="shared" si="0"/>
        <v>20</v>
      </c>
      <c r="BI47" s="337">
        <f t="shared" si="1"/>
        <v>20</v>
      </c>
      <c r="BJ47" s="320"/>
      <c r="BK47" s="419"/>
      <c r="BL47" s="367" t="s">
        <v>443</v>
      </c>
      <c r="BM47" s="367"/>
      <c r="BN47" s="407"/>
      <c r="BO47" s="368"/>
      <c r="BP47" s="320"/>
      <c r="BQ47" s="320"/>
    </row>
    <row r="48" spans="1:69" ht="33" customHeight="1" x14ac:dyDescent="0.4">
      <c r="A48" s="339" t="s">
        <v>317</v>
      </c>
      <c r="B48" s="340" t="s">
        <v>319</v>
      </c>
      <c r="C48" s="321"/>
      <c r="D48" s="331" t="s">
        <v>329</v>
      </c>
      <c r="E48" s="332" t="s">
        <v>372</v>
      </c>
      <c r="F48" s="333" t="s">
        <v>384</v>
      </c>
      <c r="G48" s="334" t="s">
        <v>384</v>
      </c>
      <c r="H48" s="334">
        <v>1</v>
      </c>
      <c r="I48" s="334">
        <v>1</v>
      </c>
      <c r="J48" s="334">
        <v>1</v>
      </c>
      <c r="K48" s="334" t="s">
        <v>384</v>
      </c>
      <c r="L48" s="334">
        <v>1</v>
      </c>
      <c r="M48" s="334" t="s">
        <v>384</v>
      </c>
      <c r="N48" s="334" t="s">
        <v>384</v>
      </c>
      <c r="O48" s="334" t="s">
        <v>384</v>
      </c>
      <c r="P48" s="334" t="s">
        <v>384</v>
      </c>
      <c r="Q48" s="334" t="s">
        <v>384</v>
      </c>
      <c r="R48" s="334" t="s">
        <v>384</v>
      </c>
      <c r="S48" s="334" t="s">
        <v>384</v>
      </c>
      <c r="T48" s="334" t="s">
        <v>384</v>
      </c>
      <c r="U48" s="334" t="s">
        <v>384</v>
      </c>
      <c r="V48" s="334" t="s">
        <v>384</v>
      </c>
      <c r="W48" s="334" t="s">
        <v>384</v>
      </c>
      <c r="X48" s="334" t="s">
        <v>384</v>
      </c>
      <c r="Y48" s="334" t="s">
        <v>384</v>
      </c>
      <c r="Z48" s="334" t="s">
        <v>384</v>
      </c>
      <c r="AA48" s="334" t="s">
        <v>384</v>
      </c>
      <c r="AB48" s="334" t="s">
        <v>384</v>
      </c>
      <c r="AC48" s="334" t="s">
        <v>384</v>
      </c>
      <c r="AD48" s="334" t="s">
        <v>384</v>
      </c>
      <c r="AE48" s="334" t="s">
        <v>384</v>
      </c>
      <c r="AF48" s="334" t="s">
        <v>384</v>
      </c>
      <c r="AG48" s="334" t="s">
        <v>384</v>
      </c>
      <c r="AH48" s="334" t="s">
        <v>384</v>
      </c>
      <c r="AI48" s="334" t="s">
        <v>384</v>
      </c>
      <c r="AJ48" s="334" t="s">
        <v>384</v>
      </c>
      <c r="AK48" s="334" t="s">
        <v>384</v>
      </c>
      <c r="AL48" s="334" t="s">
        <v>384</v>
      </c>
      <c r="AM48" s="334" t="s">
        <v>384</v>
      </c>
      <c r="AN48" s="334" t="s">
        <v>384</v>
      </c>
      <c r="AO48" s="334" t="s">
        <v>384</v>
      </c>
      <c r="AP48" s="334" t="s">
        <v>384</v>
      </c>
      <c r="AQ48" s="334" t="s">
        <v>384</v>
      </c>
      <c r="AR48" s="334" t="s">
        <v>384</v>
      </c>
      <c r="AS48" s="334" t="s">
        <v>384</v>
      </c>
      <c r="AT48" s="334" t="s">
        <v>384</v>
      </c>
      <c r="AU48" s="334" t="s">
        <v>384</v>
      </c>
      <c r="AV48" s="334" t="s">
        <v>384</v>
      </c>
      <c r="AW48" s="334" t="s">
        <v>384</v>
      </c>
      <c r="AX48" s="334" t="s">
        <v>384</v>
      </c>
      <c r="AY48" s="334" t="s">
        <v>384</v>
      </c>
      <c r="AZ48" s="334" t="s">
        <v>384</v>
      </c>
      <c r="BA48" s="334" t="s">
        <v>384</v>
      </c>
      <c r="BB48" s="334" t="s">
        <v>384</v>
      </c>
      <c r="BC48" s="334" t="s">
        <v>384</v>
      </c>
      <c r="BD48" s="334">
        <v>1</v>
      </c>
      <c r="BE48" s="334" t="s">
        <v>384</v>
      </c>
      <c r="BF48" s="334">
        <v>1</v>
      </c>
      <c r="BG48" s="335">
        <v>1</v>
      </c>
      <c r="BH48" s="336">
        <f t="shared" si="0"/>
        <v>7</v>
      </c>
      <c r="BI48" s="337">
        <f t="shared" si="1"/>
        <v>7</v>
      </c>
      <c r="BJ48" s="320"/>
      <c r="BK48" s="801" t="s">
        <v>444</v>
      </c>
      <c r="BL48" s="802"/>
      <c r="BM48" s="802"/>
      <c r="BN48" s="803"/>
      <c r="BO48" s="320"/>
      <c r="BP48" s="320"/>
      <c r="BQ48" s="320"/>
    </row>
    <row r="49" spans="1:69" ht="33" customHeight="1" x14ac:dyDescent="0.4">
      <c r="A49" s="344" t="e">
        <f>#REF!</f>
        <v>#REF!</v>
      </c>
      <c r="B49" s="345" t="e">
        <f>100-(#REF!)</f>
        <v>#REF!</v>
      </c>
      <c r="C49" s="321"/>
      <c r="D49" s="331" t="s">
        <v>329</v>
      </c>
      <c r="E49" s="332" t="s">
        <v>373</v>
      </c>
      <c r="F49" s="333" t="s">
        <v>384</v>
      </c>
      <c r="G49" s="334" t="s">
        <v>384</v>
      </c>
      <c r="H49" s="334" t="s">
        <v>384</v>
      </c>
      <c r="I49" s="334">
        <v>1</v>
      </c>
      <c r="J49" s="334">
        <v>1</v>
      </c>
      <c r="K49" s="334" t="s">
        <v>384</v>
      </c>
      <c r="L49" s="334">
        <v>1</v>
      </c>
      <c r="M49" s="334" t="s">
        <v>384</v>
      </c>
      <c r="N49" s="334">
        <v>1</v>
      </c>
      <c r="O49" s="334" t="s">
        <v>384</v>
      </c>
      <c r="P49" s="334">
        <v>1</v>
      </c>
      <c r="Q49" s="334">
        <v>1</v>
      </c>
      <c r="R49" s="334" t="s">
        <v>384</v>
      </c>
      <c r="S49" s="334" t="s">
        <v>384</v>
      </c>
      <c r="T49" s="334" t="s">
        <v>384</v>
      </c>
      <c r="U49" s="334">
        <v>0</v>
      </c>
      <c r="V49" s="334" t="s">
        <v>384</v>
      </c>
      <c r="W49" s="334">
        <v>1</v>
      </c>
      <c r="X49" s="334">
        <v>1</v>
      </c>
      <c r="Y49" s="334" t="s">
        <v>384</v>
      </c>
      <c r="Z49" s="334" t="s">
        <v>384</v>
      </c>
      <c r="AA49" s="334" t="s">
        <v>384</v>
      </c>
      <c r="AB49" s="334" t="s">
        <v>384</v>
      </c>
      <c r="AC49" s="334" t="s">
        <v>384</v>
      </c>
      <c r="AD49" s="334" t="s">
        <v>384</v>
      </c>
      <c r="AE49" s="334" t="s">
        <v>384</v>
      </c>
      <c r="AF49" s="334" t="s">
        <v>384</v>
      </c>
      <c r="AG49" s="334" t="s">
        <v>384</v>
      </c>
      <c r="AH49" s="334" t="s">
        <v>384</v>
      </c>
      <c r="AI49" s="334" t="s">
        <v>384</v>
      </c>
      <c r="AJ49" s="334" t="s">
        <v>384</v>
      </c>
      <c r="AK49" s="334" t="s">
        <v>384</v>
      </c>
      <c r="AL49" s="334" t="s">
        <v>384</v>
      </c>
      <c r="AM49" s="334" t="s">
        <v>384</v>
      </c>
      <c r="AN49" s="334" t="s">
        <v>384</v>
      </c>
      <c r="AO49" s="334" t="s">
        <v>384</v>
      </c>
      <c r="AP49" s="334" t="s">
        <v>384</v>
      </c>
      <c r="AQ49" s="334" t="s">
        <v>384</v>
      </c>
      <c r="AR49" s="334" t="s">
        <v>384</v>
      </c>
      <c r="AS49" s="334" t="s">
        <v>384</v>
      </c>
      <c r="AT49" s="334" t="s">
        <v>384</v>
      </c>
      <c r="AU49" s="334" t="s">
        <v>384</v>
      </c>
      <c r="AV49" s="334" t="s">
        <v>384</v>
      </c>
      <c r="AW49" s="334" t="s">
        <v>384</v>
      </c>
      <c r="AX49" s="334" t="s">
        <v>384</v>
      </c>
      <c r="AY49" s="334" t="s">
        <v>384</v>
      </c>
      <c r="AZ49" s="334" t="s">
        <v>384</v>
      </c>
      <c r="BA49" s="334" t="s">
        <v>384</v>
      </c>
      <c r="BB49" s="334" t="s">
        <v>384</v>
      </c>
      <c r="BC49" s="334" t="s">
        <v>384</v>
      </c>
      <c r="BD49" s="334" t="s">
        <v>384</v>
      </c>
      <c r="BE49" s="334" t="s">
        <v>384</v>
      </c>
      <c r="BF49" s="334" t="s">
        <v>384</v>
      </c>
      <c r="BG49" s="335" t="s">
        <v>384</v>
      </c>
      <c r="BH49" s="336">
        <f t="shared" si="0"/>
        <v>9</v>
      </c>
      <c r="BI49" s="337">
        <f t="shared" si="1"/>
        <v>8</v>
      </c>
      <c r="BJ49" s="369"/>
      <c r="BK49" s="419"/>
      <c r="BL49" s="367"/>
      <c r="BM49" s="430"/>
      <c r="BN49" s="407"/>
      <c r="BO49" s="369"/>
      <c r="BP49" s="320"/>
      <c r="BQ49" s="320"/>
    </row>
    <row r="50" spans="1:69" ht="33" customHeight="1" x14ac:dyDescent="0.4">
      <c r="A50" s="321"/>
      <c r="B50" s="322"/>
      <c r="C50" s="321"/>
      <c r="D50" s="331" t="s">
        <v>329</v>
      </c>
      <c r="E50" s="332" t="s">
        <v>374</v>
      </c>
      <c r="F50" s="333" t="s">
        <v>384</v>
      </c>
      <c r="G50" s="334" t="s">
        <v>384</v>
      </c>
      <c r="H50" s="334">
        <v>1</v>
      </c>
      <c r="I50" s="334" t="s">
        <v>384</v>
      </c>
      <c r="J50" s="334" t="s">
        <v>384</v>
      </c>
      <c r="K50" s="334" t="s">
        <v>384</v>
      </c>
      <c r="L50" s="334" t="s">
        <v>384</v>
      </c>
      <c r="M50" s="334" t="s">
        <v>384</v>
      </c>
      <c r="N50" s="334" t="s">
        <v>384</v>
      </c>
      <c r="O50" s="334" t="s">
        <v>384</v>
      </c>
      <c r="P50" s="334" t="s">
        <v>384</v>
      </c>
      <c r="Q50" s="334" t="s">
        <v>384</v>
      </c>
      <c r="R50" s="334" t="s">
        <v>384</v>
      </c>
      <c r="S50" s="334" t="s">
        <v>384</v>
      </c>
      <c r="T50" s="334" t="s">
        <v>384</v>
      </c>
      <c r="U50" s="334" t="s">
        <v>384</v>
      </c>
      <c r="V50" s="334" t="s">
        <v>384</v>
      </c>
      <c r="W50" s="334" t="s">
        <v>384</v>
      </c>
      <c r="X50" s="334" t="s">
        <v>384</v>
      </c>
      <c r="Y50" s="334" t="s">
        <v>384</v>
      </c>
      <c r="Z50" s="334" t="s">
        <v>384</v>
      </c>
      <c r="AA50" s="334" t="s">
        <v>384</v>
      </c>
      <c r="AB50" s="334" t="s">
        <v>384</v>
      </c>
      <c r="AC50" s="334" t="s">
        <v>384</v>
      </c>
      <c r="AD50" s="334" t="s">
        <v>384</v>
      </c>
      <c r="AE50" s="334" t="s">
        <v>384</v>
      </c>
      <c r="AF50" s="334" t="s">
        <v>384</v>
      </c>
      <c r="AG50" s="334" t="s">
        <v>384</v>
      </c>
      <c r="AH50" s="334" t="s">
        <v>384</v>
      </c>
      <c r="AI50" s="334" t="s">
        <v>384</v>
      </c>
      <c r="AJ50" s="334" t="s">
        <v>384</v>
      </c>
      <c r="AK50" s="334" t="s">
        <v>384</v>
      </c>
      <c r="AL50" s="334" t="s">
        <v>384</v>
      </c>
      <c r="AM50" s="334" t="s">
        <v>384</v>
      </c>
      <c r="AN50" s="334" t="s">
        <v>384</v>
      </c>
      <c r="AO50" s="334" t="s">
        <v>384</v>
      </c>
      <c r="AP50" s="334" t="s">
        <v>384</v>
      </c>
      <c r="AQ50" s="334" t="s">
        <v>384</v>
      </c>
      <c r="AR50" s="334" t="s">
        <v>384</v>
      </c>
      <c r="AS50" s="334" t="s">
        <v>384</v>
      </c>
      <c r="AT50" s="334" t="s">
        <v>384</v>
      </c>
      <c r="AU50" s="334" t="s">
        <v>384</v>
      </c>
      <c r="AV50" s="334" t="s">
        <v>384</v>
      </c>
      <c r="AW50" s="334" t="s">
        <v>384</v>
      </c>
      <c r="AX50" s="334" t="s">
        <v>384</v>
      </c>
      <c r="AY50" s="334" t="s">
        <v>384</v>
      </c>
      <c r="AZ50" s="334" t="s">
        <v>384</v>
      </c>
      <c r="BA50" s="334" t="s">
        <v>384</v>
      </c>
      <c r="BB50" s="334" t="s">
        <v>384</v>
      </c>
      <c r="BC50" s="334" t="s">
        <v>384</v>
      </c>
      <c r="BD50" s="334" t="s">
        <v>384</v>
      </c>
      <c r="BE50" s="334" t="s">
        <v>384</v>
      </c>
      <c r="BF50" s="334" t="s">
        <v>384</v>
      </c>
      <c r="BG50" s="335" t="s">
        <v>384</v>
      </c>
      <c r="BH50" s="336">
        <f t="shared" si="0"/>
        <v>1</v>
      </c>
      <c r="BI50" s="337">
        <f t="shared" si="1"/>
        <v>1</v>
      </c>
      <c r="BJ50" s="369"/>
      <c r="BK50" s="419"/>
      <c r="BL50" s="773">
        <f>SUM(BI57/BH57)*100</f>
        <v>96.533333333333331</v>
      </c>
      <c r="BM50" s="774"/>
      <c r="BN50" s="407"/>
      <c r="BO50" s="369"/>
      <c r="BP50" s="320"/>
      <c r="BQ50" s="320"/>
    </row>
    <row r="51" spans="1:69" ht="33" customHeight="1" x14ac:dyDescent="0.4">
      <c r="A51" s="321"/>
      <c r="B51" s="322"/>
      <c r="C51" s="321"/>
      <c r="D51" s="331" t="s">
        <v>329</v>
      </c>
      <c r="E51" s="332" t="s">
        <v>375</v>
      </c>
      <c r="F51" s="333" t="s">
        <v>384</v>
      </c>
      <c r="G51" s="334" t="s">
        <v>384</v>
      </c>
      <c r="H51" s="334">
        <v>1</v>
      </c>
      <c r="I51" s="334" t="s">
        <v>384</v>
      </c>
      <c r="J51" s="334" t="s">
        <v>384</v>
      </c>
      <c r="K51" s="334" t="s">
        <v>384</v>
      </c>
      <c r="L51" s="334" t="s">
        <v>384</v>
      </c>
      <c r="M51" s="334" t="s">
        <v>384</v>
      </c>
      <c r="N51" s="334" t="s">
        <v>384</v>
      </c>
      <c r="O51" s="334" t="s">
        <v>384</v>
      </c>
      <c r="P51" s="334" t="s">
        <v>384</v>
      </c>
      <c r="Q51" s="334" t="s">
        <v>384</v>
      </c>
      <c r="R51" s="334" t="s">
        <v>384</v>
      </c>
      <c r="S51" s="334" t="s">
        <v>384</v>
      </c>
      <c r="T51" s="334" t="s">
        <v>384</v>
      </c>
      <c r="U51" s="334" t="s">
        <v>384</v>
      </c>
      <c r="V51" s="334" t="s">
        <v>384</v>
      </c>
      <c r="W51" s="334" t="s">
        <v>384</v>
      </c>
      <c r="X51" s="334" t="s">
        <v>384</v>
      </c>
      <c r="Y51" s="334" t="s">
        <v>384</v>
      </c>
      <c r="Z51" s="334" t="s">
        <v>384</v>
      </c>
      <c r="AA51" s="334" t="s">
        <v>384</v>
      </c>
      <c r="AB51" s="334" t="s">
        <v>384</v>
      </c>
      <c r="AC51" s="334" t="s">
        <v>384</v>
      </c>
      <c r="AD51" s="334" t="s">
        <v>384</v>
      </c>
      <c r="AE51" s="334" t="s">
        <v>384</v>
      </c>
      <c r="AF51" s="334" t="s">
        <v>384</v>
      </c>
      <c r="AG51" s="334" t="s">
        <v>384</v>
      </c>
      <c r="AH51" s="334" t="s">
        <v>384</v>
      </c>
      <c r="AI51" s="334" t="s">
        <v>384</v>
      </c>
      <c r="AJ51" s="334" t="s">
        <v>384</v>
      </c>
      <c r="AK51" s="334" t="s">
        <v>384</v>
      </c>
      <c r="AL51" s="334" t="s">
        <v>384</v>
      </c>
      <c r="AM51" s="334" t="s">
        <v>384</v>
      </c>
      <c r="AN51" s="334" t="s">
        <v>384</v>
      </c>
      <c r="AO51" s="334" t="s">
        <v>384</v>
      </c>
      <c r="AP51" s="334" t="s">
        <v>384</v>
      </c>
      <c r="AQ51" s="334" t="s">
        <v>384</v>
      </c>
      <c r="AR51" s="334" t="s">
        <v>384</v>
      </c>
      <c r="AS51" s="334" t="s">
        <v>384</v>
      </c>
      <c r="AT51" s="334" t="s">
        <v>384</v>
      </c>
      <c r="AU51" s="334" t="s">
        <v>384</v>
      </c>
      <c r="AV51" s="334" t="s">
        <v>384</v>
      </c>
      <c r="AW51" s="334" t="s">
        <v>384</v>
      </c>
      <c r="AX51" s="334" t="s">
        <v>384</v>
      </c>
      <c r="AY51" s="334" t="s">
        <v>384</v>
      </c>
      <c r="AZ51" s="334" t="s">
        <v>384</v>
      </c>
      <c r="BA51" s="334" t="s">
        <v>384</v>
      </c>
      <c r="BB51" s="334" t="s">
        <v>384</v>
      </c>
      <c r="BC51" s="334" t="s">
        <v>384</v>
      </c>
      <c r="BD51" s="334" t="s">
        <v>384</v>
      </c>
      <c r="BE51" s="334" t="s">
        <v>384</v>
      </c>
      <c r="BF51" s="334">
        <v>1</v>
      </c>
      <c r="BG51" s="335" t="s">
        <v>384</v>
      </c>
      <c r="BH51" s="336">
        <f t="shared" si="0"/>
        <v>2</v>
      </c>
      <c r="BI51" s="337">
        <f t="shared" si="1"/>
        <v>2</v>
      </c>
      <c r="BJ51" s="369"/>
      <c r="BK51" s="419"/>
      <c r="BL51" s="775"/>
      <c r="BM51" s="776"/>
      <c r="BN51" s="407"/>
      <c r="BO51" s="369"/>
      <c r="BP51" s="320"/>
      <c r="BQ51" s="320"/>
    </row>
    <row r="52" spans="1:69" ht="33" customHeight="1" x14ac:dyDescent="0.4">
      <c r="A52" s="321"/>
      <c r="B52" s="322"/>
      <c r="C52" s="321"/>
      <c r="D52" s="331" t="s">
        <v>329</v>
      </c>
      <c r="E52" s="332" t="s">
        <v>376</v>
      </c>
      <c r="F52" s="333" t="s">
        <v>384</v>
      </c>
      <c r="G52" s="334" t="s">
        <v>384</v>
      </c>
      <c r="H52" s="334">
        <v>1</v>
      </c>
      <c r="I52" s="334" t="s">
        <v>384</v>
      </c>
      <c r="J52" s="334" t="s">
        <v>384</v>
      </c>
      <c r="K52" s="334" t="s">
        <v>384</v>
      </c>
      <c r="L52" s="334" t="s">
        <v>384</v>
      </c>
      <c r="M52" s="334" t="s">
        <v>384</v>
      </c>
      <c r="N52" s="334" t="s">
        <v>384</v>
      </c>
      <c r="O52" s="334" t="s">
        <v>384</v>
      </c>
      <c r="P52" s="334" t="s">
        <v>384</v>
      </c>
      <c r="Q52" s="334" t="s">
        <v>384</v>
      </c>
      <c r="R52" s="334" t="s">
        <v>384</v>
      </c>
      <c r="S52" s="334" t="s">
        <v>384</v>
      </c>
      <c r="T52" s="334" t="s">
        <v>384</v>
      </c>
      <c r="U52" s="334" t="s">
        <v>384</v>
      </c>
      <c r="V52" s="334" t="s">
        <v>384</v>
      </c>
      <c r="W52" s="334" t="s">
        <v>384</v>
      </c>
      <c r="X52" s="334" t="s">
        <v>384</v>
      </c>
      <c r="Y52" s="334" t="s">
        <v>384</v>
      </c>
      <c r="Z52" s="334" t="s">
        <v>384</v>
      </c>
      <c r="AA52" s="334" t="s">
        <v>384</v>
      </c>
      <c r="AB52" s="334" t="s">
        <v>384</v>
      </c>
      <c r="AC52" s="334" t="s">
        <v>384</v>
      </c>
      <c r="AD52" s="334" t="s">
        <v>384</v>
      </c>
      <c r="AE52" s="334" t="s">
        <v>384</v>
      </c>
      <c r="AF52" s="334" t="s">
        <v>384</v>
      </c>
      <c r="AG52" s="334" t="s">
        <v>384</v>
      </c>
      <c r="AH52" s="334" t="s">
        <v>384</v>
      </c>
      <c r="AI52" s="334" t="s">
        <v>384</v>
      </c>
      <c r="AJ52" s="334" t="s">
        <v>384</v>
      </c>
      <c r="AK52" s="334" t="s">
        <v>384</v>
      </c>
      <c r="AL52" s="334" t="s">
        <v>384</v>
      </c>
      <c r="AM52" s="334" t="s">
        <v>384</v>
      </c>
      <c r="AN52" s="334" t="s">
        <v>384</v>
      </c>
      <c r="AO52" s="334" t="s">
        <v>384</v>
      </c>
      <c r="AP52" s="334" t="s">
        <v>384</v>
      </c>
      <c r="AQ52" s="334" t="s">
        <v>384</v>
      </c>
      <c r="AR52" s="334" t="s">
        <v>384</v>
      </c>
      <c r="AS52" s="334" t="s">
        <v>384</v>
      </c>
      <c r="AT52" s="334" t="s">
        <v>384</v>
      </c>
      <c r="AU52" s="334" t="s">
        <v>384</v>
      </c>
      <c r="AV52" s="334" t="s">
        <v>384</v>
      </c>
      <c r="AW52" s="334" t="s">
        <v>384</v>
      </c>
      <c r="AX52" s="334" t="s">
        <v>384</v>
      </c>
      <c r="AY52" s="334" t="s">
        <v>384</v>
      </c>
      <c r="AZ52" s="334" t="s">
        <v>384</v>
      </c>
      <c r="BA52" s="334" t="s">
        <v>384</v>
      </c>
      <c r="BB52" s="334" t="s">
        <v>384</v>
      </c>
      <c r="BC52" s="334" t="s">
        <v>384</v>
      </c>
      <c r="BD52" s="334" t="s">
        <v>384</v>
      </c>
      <c r="BE52" s="334" t="s">
        <v>384</v>
      </c>
      <c r="BF52" s="334">
        <v>1</v>
      </c>
      <c r="BG52" s="335" t="s">
        <v>384</v>
      </c>
      <c r="BH52" s="336">
        <f t="shared" si="0"/>
        <v>2</v>
      </c>
      <c r="BI52" s="337">
        <f t="shared" si="1"/>
        <v>2</v>
      </c>
      <c r="BJ52" s="369"/>
      <c r="BK52" s="419"/>
      <c r="BL52" s="508" t="s">
        <v>317</v>
      </c>
      <c r="BM52" s="499">
        <f>BL50</f>
        <v>96.533333333333331</v>
      </c>
      <c r="BN52" s="407"/>
      <c r="BO52" s="369"/>
      <c r="BP52" s="320"/>
      <c r="BQ52" s="320"/>
    </row>
    <row r="53" spans="1:69" ht="33" customHeight="1" x14ac:dyDescent="0.4">
      <c r="A53" s="321"/>
      <c r="B53" s="322"/>
      <c r="C53" s="321"/>
      <c r="D53" s="331" t="s">
        <v>329</v>
      </c>
      <c r="E53" s="332" t="s">
        <v>377</v>
      </c>
      <c r="F53" s="333" t="s">
        <v>384</v>
      </c>
      <c r="G53" s="334" t="s">
        <v>384</v>
      </c>
      <c r="H53" s="334" t="s">
        <v>384</v>
      </c>
      <c r="I53" s="334" t="s">
        <v>384</v>
      </c>
      <c r="J53" s="334" t="s">
        <v>384</v>
      </c>
      <c r="K53" s="334" t="s">
        <v>384</v>
      </c>
      <c r="L53" s="334" t="s">
        <v>384</v>
      </c>
      <c r="M53" s="334" t="s">
        <v>384</v>
      </c>
      <c r="N53" s="334" t="s">
        <v>384</v>
      </c>
      <c r="O53" s="334" t="s">
        <v>384</v>
      </c>
      <c r="P53" s="334" t="s">
        <v>384</v>
      </c>
      <c r="Q53" s="334" t="s">
        <v>384</v>
      </c>
      <c r="R53" s="334" t="s">
        <v>384</v>
      </c>
      <c r="S53" s="334" t="s">
        <v>384</v>
      </c>
      <c r="T53" s="334" t="s">
        <v>384</v>
      </c>
      <c r="U53" s="334" t="s">
        <v>384</v>
      </c>
      <c r="V53" s="334" t="s">
        <v>384</v>
      </c>
      <c r="W53" s="334" t="s">
        <v>384</v>
      </c>
      <c r="X53" s="334" t="s">
        <v>384</v>
      </c>
      <c r="Y53" s="334" t="s">
        <v>384</v>
      </c>
      <c r="Z53" s="334" t="s">
        <v>384</v>
      </c>
      <c r="AA53" s="334" t="s">
        <v>384</v>
      </c>
      <c r="AB53" s="334" t="s">
        <v>384</v>
      </c>
      <c r="AC53" s="334" t="s">
        <v>384</v>
      </c>
      <c r="AD53" s="334" t="s">
        <v>384</v>
      </c>
      <c r="AE53" s="334" t="s">
        <v>384</v>
      </c>
      <c r="AF53" s="334" t="s">
        <v>384</v>
      </c>
      <c r="AG53" s="334" t="s">
        <v>384</v>
      </c>
      <c r="AH53" s="334" t="s">
        <v>384</v>
      </c>
      <c r="AI53" s="334" t="s">
        <v>384</v>
      </c>
      <c r="AJ53" s="334" t="s">
        <v>384</v>
      </c>
      <c r="AK53" s="334" t="s">
        <v>384</v>
      </c>
      <c r="AL53" s="334" t="s">
        <v>384</v>
      </c>
      <c r="AM53" s="334" t="s">
        <v>384</v>
      </c>
      <c r="AN53" s="334" t="s">
        <v>384</v>
      </c>
      <c r="AO53" s="334" t="s">
        <v>384</v>
      </c>
      <c r="AP53" s="334" t="s">
        <v>384</v>
      </c>
      <c r="AQ53" s="334" t="s">
        <v>384</v>
      </c>
      <c r="AR53" s="334" t="s">
        <v>384</v>
      </c>
      <c r="AS53" s="334" t="s">
        <v>384</v>
      </c>
      <c r="AT53" s="334" t="s">
        <v>384</v>
      </c>
      <c r="AU53" s="334" t="s">
        <v>384</v>
      </c>
      <c r="AV53" s="334" t="s">
        <v>384</v>
      </c>
      <c r="AW53" s="334" t="s">
        <v>384</v>
      </c>
      <c r="AX53" s="334" t="s">
        <v>384</v>
      </c>
      <c r="AY53" s="334" t="s">
        <v>384</v>
      </c>
      <c r="AZ53" s="334" t="s">
        <v>384</v>
      </c>
      <c r="BA53" s="334" t="s">
        <v>384</v>
      </c>
      <c r="BB53" s="334" t="s">
        <v>384</v>
      </c>
      <c r="BC53" s="334" t="s">
        <v>384</v>
      </c>
      <c r="BD53" s="334" t="s">
        <v>384</v>
      </c>
      <c r="BE53" s="334" t="s">
        <v>384</v>
      </c>
      <c r="BF53" s="334" t="s">
        <v>384</v>
      </c>
      <c r="BG53" s="335" t="s">
        <v>384</v>
      </c>
      <c r="BH53" s="336">
        <f t="shared" si="0"/>
        <v>0</v>
      </c>
      <c r="BI53" s="337">
        <f t="shared" si="1"/>
        <v>0</v>
      </c>
      <c r="BJ53" s="369"/>
      <c r="BK53" s="420"/>
      <c r="BL53" s="509" t="s">
        <v>319</v>
      </c>
      <c r="BM53" s="510">
        <f>100-(BL50)</f>
        <v>3.4666666666666686</v>
      </c>
      <c r="BN53" s="421"/>
      <c r="BO53" s="369"/>
      <c r="BP53" s="320"/>
      <c r="BQ53" s="320"/>
    </row>
    <row r="54" spans="1:69" ht="33" customHeight="1" x14ac:dyDescent="0.4">
      <c r="A54" s="321"/>
      <c r="B54" s="322"/>
      <c r="C54" s="321"/>
      <c r="D54" s="331" t="s">
        <v>329</v>
      </c>
      <c r="E54" s="332" t="s">
        <v>378</v>
      </c>
      <c r="F54" s="333" t="s">
        <v>384</v>
      </c>
      <c r="G54" s="334" t="s">
        <v>384</v>
      </c>
      <c r="H54" s="334">
        <v>1</v>
      </c>
      <c r="I54" s="334" t="s">
        <v>384</v>
      </c>
      <c r="J54" s="334" t="s">
        <v>384</v>
      </c>
      <c r="K54" s="334" t="s">
        <v>384</v>
      </c>
      <c r="L54" s="334" t="s">
        <v>384</v>
      </c>
      <c r="M54" s="334" t="s">
        <v>384</v>
      </c>
      <c r="N54" s="334" t="s">
        <v>384</v>
      </c>
      <c r="O54" s="334" t="s">
        <v>384</v>
      </c>
      <c r="P54" s="334" t="s">
        <v>384</v>
      </c>
      <c r="Q54" s="334" t="s">
        <v>384</v>
      </c>
      <c r="R54" s="334" t="s">
        <v>384</v>
      </c>
      <c r="S54" s="334" t="s">
        <v>384</v>
      </c>
      <c r="T54" s="334" t="s">
        <v>384</v>
      </c>
      <c r="U54" s="334" t="s">
        <v>384</v>
      </c>
      <c r="V54" s="334" t="s">
        <v>384</v>
      </c>
      <c r="W54" s="334" t="s">
        <v>384</v>
      </c>
      <c r="X54" s="334" t="s">
        <v>384</v>
      </c>
      <c r="Y54" s="334" t="s">
        <v>384</v>
      </c>
      <c r="Z54" s="334" t="s">
        <v>384</v>
      </c>
      <c r="AA54" s="334" t="s">
        <v>384</v>
      </c>
      <c r="AB54" s="334" t="s">
        <v>384</v>
      </c>
      <c r="AC54" s="334" t="s">
        <v>384</v>
      </c>
      <c r="AD54" s="334" t="s">
        <v>384</v>
      </c>
      <c r="AE54" s="334" t="s">
        <v>384</v>
      </c>
      <c r="AF54" s="334" t="s">
        <v>384</v>
      </c>
      <c r="AG54" s="334" t="s">
        <v>384</v>
      </c>
      <c r="AH54" s="334" t="s">
        <v>384</v>
      </c>
      <c r="AI54" s="334" t="s">
        <v>384</v>
      </c>
      <c r="AJ54" s="334" t="s">
        <v>384</v>
      </c>
      <c r="AK54" s="334" t="s">
        <v>384</v>
      </c>
      <c r="AL54" s="334" t="s">
        <v>384</v>
      </c>
      <c r="AM54" s="334" t="s">
        <v>384</v>
      </c>
      <c r="AN54" s="334" t="s">
        <v>384</v>
      </c>
      <c r="AO54" s="334" t="s">
        <v>384</v>
      </c>
      <c r="AP54" s="334" t="s">
        <v>384</v>
      </c>
      <c r="AQ54" s="334" t="s">
        <v>384</v>
      </c>
      <c r="AR54" s="334" t="s">
        <v>384</v>
      </c>
      <c r="AS54" s="334" t="s">
        <v>384</v>
      </c>
      <c r="AT54" s="334" t="s">
        <v>384</v>
      </c>
      <c r="AU54" s="334" t="s">
        <v>384</v>
      </c>
      <c r="AV54" s="334" t="s">
        <v>384</v>
      </c>
      <c r="AW54" s="334" t="s">
        <v>384</v>
      </c>
      <c r="AX54" s="334" t="s">
        <v>384</v>
      </c>
      <c r="AY54" s="334" t="s">
        <v>384</v>
      </c>
      <c r="AZ54" s="334" t="s">
        <v>384</v>
      </c>
      <c r="BA54" s="334" t="s">
        <v>384</v>
      </c>
      <c r="BB54" s="334" t="s">
        <v>384</v>
      </c>
      <c r="BC54" s="334" t="s">
        <v>384</v>
      </c>
      <c r="BD54" s="334" t="s">
        <v>384</v>
      </c>
      <c r="BE54" s="334" t="s">
        <v>384</v>
      </c>
      <c r="BF54" s="334">
        <v>0</v>
      </c>
      <c r="BG54" s="335" t="s">
        <v>384</v>
      </c>
      <c r="BH54" s="336">
        <f t="shared" si="0"/>
        <v>2</v>
      </c>
      <c r="BI54" s="337">
        <f t="shared" si="1"/>
        <v>1</v>
      </c>
      <c r="BJ54" s="369"/>
      <c r="BK54" s="312"/>
      <c r="BL54" s="312"/>
      <c r="BM54" s="312"/>
      <c r="BN54" s="312"/>
      <c r="BO54" s="232"/>
      <c r="BP54" s="320"/>
      <c r="BQ54" s="320"/>
    </row>
    <row r="55" spans="1:69" ht="33" customHeight="1" x14ac:dyDescent="0.4">
      <c r="A55" s="321"/>
      <c r="B55" s="322"/>
      <c r="C55" s="321"/>
      <c r="D55" s="331" t="s">
        <v>329</v>
      </c>
      <c r="E55" s="332" t="s">
        <v>379</v>
      </c>
      <c r="F55" s="333" t="s">
        <v>384</v>
      </c>
      <c r="G55" s="334" t="s">
        <v>384</v>
      </c>
      <c r="H55" s="334" t="s">
        <v>384</v>
      </c>
      <c r="I55" s="334" t="s">
        <v>384</v>
      </c>
      <c r="J55" s="334" t="s">
        <v>384</v>
      </c>
      <c r="K55" s="334" t="s">
        <v>384</v>
      </c>
      <c r="L55" s="334" t="s">
        <v>384</v>
      </c>
      <c r="M55" s="334" t="s">
        <v>384</v>
      </c>
      <c r="N55" s="334" t="s">
        <v>384</v>
      </c>
      <c r="O55" s="334" t="s">
        <v>384</v>
      </c>
      <c r="P55" s="334" t="s">
        <v>384</v>
      </c>
      <c r="Q55" s="334" t="s">
        <v>384</v>
      </c>
      <c r="R55" s="334" t="s">
        <v>384</v>
      </c>
      <c r="S55" s="334" t="s">
        <v>384</v>
      </c>
      <c r="T55" s="334" t="s">
        <v>384</v>
      </c>
      <c r="U55" s="334" t="s">
        <v>384</v>
      </c>
      <c r="V55" s="334" t="s">
        <v>384</v>
      </c>
      <c r="W55" s="334" t="s">
        <v>384</v>
      </c>
      <c r="X55" s="334" t="s">
        <v>384</v>
      </c>
      <c r="Y55" s="334" t="s">
        <v>384</v>
      </c>
      <c r="Z55" s="334" t="s">
        <v>384</v>
      </c>
      <c r="AA55" s="334" t="s">
        <v>384</v>
      </c>
      <c r="AB55" s="334" t="s">
        <v>384</v>
      </c>
      <c r="AC55" s="334" t="s">
        <v>384</v>
      </c>
      <c r="AD55" s="334" t="s">
        <v>384</v>
      </c>
      <c r="AE55" s="334" t="s">
        <v>384</v>
      </c>
      <c r="AF55" s="334" t="s">
        <v>384</v>
      </c>
      <c r="AG55" s="334" t="s">
        <v>384</v>
      </c>
      <c r="AH55" s="334" t="s">
        <v>384</v>
      </c>
      <c r="AI55" s="334" t="s">
        <v>384</v>
      </c>
      <c r="AJ55" s="334" t="s">
        <v>384</v>
      </c>
      <c r="AK55" s="334" t="s">
        <v>384</v>
      </c>
      <c r="AL55" s="334" t="s">
        <v>384</v>
      </c>
      <c r="AM55" s="334" t="s">
        <v>384</v>
      </c>
      <c r="AN55" s="334" t="s">
        <v>384</v>
      </c>
      <c r="AO55" s="334" t="s">
        <v>384</v>
      </c>
      <c r="AP55" s="334" t="s">
        <v>384</v>
      </c>
      <c r="AQ55" s="334" t="s">
        <v>384</v>
      </c>
      <c r="AR55" s="334" t="s">
        <v>384</v>
      </c>
      <c r="AS55" s="334" t="s">
        <v>384</v>
      </c>
      <c r="AT55" s="334" t="s">
        <v>384</v>
      </c>
      <c r="AU55" s="334" t="s">
        <v>384</v>
      </c>
      <c r="AV55" s="334" t="s">
        <v>384</v>
      </c>
      <c r="AW55" s="334" t="s">
        <v>384</v>
      </c>
      <c r="AX55" s="334" t="s">
        <v>384</v>
      </c>
      <c r="AY55" s="334" t="s">
        <v>384</v>
      </c>
      <c r="AZ55" s="334" t="s">
        <v>384</v>
      </c>
      <c r="BA55" s="334" t="s">
        <v>384</v>
      </c>
      <c r="BB55" s="334" t="s">
        <v>384</v>
      </c>
      <c r="BC55" s="334" t="s">
        <v>384</v>
      </c>
      <c r="BD55" s="334" t="s">
        <v>384</v>
      </c>
      <c r="BE55" s="334" t="s">
        <v>384</v>
      </c>
      <c r="BF55" s="334" t="s">
        <v>384</v>
      </c>
      <c r="BG55" s="335" t="s">
        <v>384</v>
      </c>
      <c r="BH55" s="336">
        <f t="shared" si="0"/>
        <v>0</v>
      </c>
      <c r="BI55" s="337">
        <f t="shared" si="1"/>
        <v>0</v>
      </c>
      <c r="BJ55" s="369"/>
      <c r="BK55" s="312"/>
      <c r="BL55" s="312"/>
      <c r="BM55" s="312"/>
      <c r="BN55" s="312"/>
      <c r="BO55" s="232"/>
      <c r="BP55" s="320"/>
      <c r="BQ55" s="320"/>
    </row>
    <row r="56" spans="1:69" ht="33" customHeight="1" thickBot="1" x14ac:dyDescent="0.45">
      <c r="A56" s="321"/>
      <c r="B56" s="322"/>
      <c r="C56" s="321"/>
      <c r="D56" s="370" t="s">
        <v>329</v>
      </c>
      <c r="E56" s="371" t="s">
        <v>380</v>
      </c>
      <c r="F56" s="372" t="s">
        <v>384</v>
      </c>
      <c r="G56" s="373" t="s">
        <v>384</v>
      </c>
      <c r="H56" s="373">
        <v>1</v>
      </c>
      <c r="I56" s="373" t="s">
        <v>384</v>
      </c>
      <c r="J56" s="373" t="s">
        <v>384</v>
      </c>
      <c r="K56" s="373" t="s">
        <v>384</v>
      </c>
      <c r="L56" s="373" t="s">
        <v>384</v>
      </c>
      <c r="M56" s="373" t="s">
        <v>384</v>
      </c>
      <c r="N56" s="373" t="s">
        <v>384</v>
      </c>
      <c r="O56" s="373" t="s">
        <v>384</v>
      </c>
      <c r="P56" s="373" t="s">
        <v>384</v>
      </c>
      <c r="Q56" s="373" t="s">
        <v>384</v>
      </c>
      <c r="R56" s="373" t="s">
        <v>384</v>
      </c>
      <c r="S56" s="373" t="s">
        <v>384</v>
      </c>
      <c r="T56" s="373" t="s">
        <v>384</v>
      </c>
      <c r="U56" s="373" t="s">
        <v>384</v>
      </c>
      <c r="V56" s="373" t="s">
        <v>384</v>
      </c>
      <c r="W56" s="373" t="s">
        <v>384</v>
      </c>
      <c r="X56" s="373" t="s">
        <v>384</v>
      </c>
      <c r="Y56" s="373" t="s">
        <v>384</v>
      </c>
      <c r="Z56" s="373" t="s">
        <v>384</v>
      </c>
      <c r="AA56" s="373" t="s">
        <v>384</v>
      </c>
      <c r="AB56" s="373" t="s">
        <v>384</v>
      </c>
      <c r="AC56" s="373" t="s">
        <v>384</v>
      </c>
      <c r="AD56" s="373" t="s">
        <v>384</v>
      </c>
      <c r="AE56" s="373" t="s">
        <v>384</v>
      </c>
      <c r="AF56" s="373" t="s">
        <v>384</v>
      </c>
      <c r="AG56" s="373" t="s">
        <v>384</v>
      </c>
      <c r="AH56" s="373" t="s">
        <v>384</v>
      </c>
      <c r="AI56" s="373" t="s">
        <v>384</v>
      </c>
      <c r="AJ56" s="373" t="s">
        <v>384</v>
      </c>
      <c r="AK56" s="373" t="s">
        <v>384</v>
      </c>
      <c r="AL56" s="373" t="s">
        <v>384</v>
      </c>
      <c r="AM56" s="373" t="s">
        <v>384</v>
      </c>
      <c r="AN56" s="373" t="s">
        <v>384</v>
      </c>
      <c r="AO56" s="373" t="s">
        <v>384</v>
      </c>
      <c r="AP56" s="373" t="s">
        <v>384</v>
      </c>
      <c r="AQ56" s="373" t="s">
        <v>384</v>
      </c>
      <c r="AR56" s="373" t="s">
        <v>384</v>
      </c>
      <c r="AS56" s="373" t="s">
        <v>384</v>
      </c>
      <c r="AT56" s="373" t="s">
        <v>384</v>
      </c>
      <c r="AU56" s="373" t="s">
        <v>384</v>
      </c>
      <c r="AV56" s="373" t="s">
        <v>384</v>
      </c>
      <c r="AW56" s="373" t="s">
        <v>384</v>
      </c>
      <c r="AX56" s="373" t="s">
        <v>384</v>
      </c>
      <c r="AY56" s="373" t="s">
        <v>384</v>
      </c>
      <c r="AZ56" s="373" t="s">
        <v>384</v>
      </c>
      <c r="BA56" s="373" t="s">
        <v>384</v>
      </c>
      <c r="BB56" s="373" t="s">
        <v>384</v>
      </c>
      <c r="BC56" s="373" t="s">
        <v>384</v>
      </c>
      <c r="BD56" s="373" t="s">
        <v>384</v>
      </c>
      <c r="BE56" s="373" t="s">
        <v>384</v>
      </c>
      <c r="BF56" s="373" t="s">
        <v>384</v>
      </c>
      <c r="BG56" s="374" t="s">
        <v>384</v>
      </c>
      <c r="BH56" s="375">
        <f t="shared" si="0"/>
        <v>1</v>
      </c>
      <c r="BI56" s="376">
        <f t="shared" si="1"/>
        <v>1</v>
      </c>
      <c r="BJ56" s="369"/>
      <c r="BK56" s="312"/>
      <c r="BL56" s="312"/>
      <c r="BM56" s="312"/>
      <c r="BN56" s="312"/>
      <c r="BO56" s="232"/>
      <c r="BP56" s="320"/>
      <c r="BQ56" s="320"/>
    </row>
    <row r="57" spans="1:69" s="389" customFormat="1" ht="21" thickTop="1" thickBot="1" x14ac:dyDescent="0.4">
      <c r="A57" s="377"/>
      <c r="B57" s="378"/>
      <c r="C57" s="377"/>
      <c r="D57" s="379"/>
      <c r="E57" s="380" t="s">
        <v>381</v>
      </c>
      <c r="F57" s="381">
        <f t="shared" ref="F57:BI57" si="2">SUM(F7:F56)</f>
        <v>0</v>
      </c>
      <c r="G57" s="382">
        <f t="shared" si="2"/>
        <v>7</v>
      </c>
      <c r="H57" s="382">
        <f t="shared" si="2"/>
        <v>16</v>
      </c>
      <c r="I57" s="382">
        <f t="shared" si="2"/>
        <v>15</v>
      </c>
      <c r="J57" s="382">
        <f t="shared" si="2"/>
        <v>16</v>
      </c>
      <c r="K57" s="382">
        <f t="shared" si="2"/>
        <v>0</v>
      </c>
      <c r="L57" s="382">
        <f t="shared" si="2"/>
        <v>15</v>
      </c>
      <c r="M57" s="382">
        <f t="shared" si="2"/>
        <v>0</v>
      </c>
      <c r="N57" s="382">
        <f t="shared" si="2"/>
        <v>17</v>
      </c>
      <c r="O57" s="382">
        <f t="shared" si="2"/>
        <v>0</v>
      </c>
      <c r="P57" s="382">
        <f t="shared" si="2"/>
        <v>22</v>
      </c>
      <c r="Q57" s="382">
        <f t="shared" si="2"/>
        <v>19</v>
      </c>
      <c r="R57" s="382">
        <f t="shared" si="2"/>
        <v>0</v>
      </c>
      <c r="S57" s="382">
        <f t="shared" si="2"/>
        <v>0</v>
      </c>
      <c r="T57" s="382">
        <f t="shared" si="2"/>
        <v>0</v>
      </c>
      <c r="U57" s="382">
        <f t="shared" si="2"/>
        <v>22</v>
      </c>
      <c r="V57" s="382">
        <f t="shared" si="2"/>
        <v>0</v>
      </c>
      <c r="W57" s="382">
        <f t="shared" si="2"/>
        <v>23</v>
      </c>
      <c r="X57" s="382">
        <f t="shared" si="2"/>
        <v>23</v>
      </c>
      <c r="Y57" s="382">
        <f t="shared" si="2"/>
        <v>0</v>
      </c>
      <c r="Z57" s="382">
        <f t="shared" si="2"/>
        <v>0</v>
      </c>
      <c r="AA57" s="382">
        <f t="shared" si="2"/>
        <v>0</v>
      </c>
      <c r="AB57" s="382">
        <f t="shared" si="2"/>
        <v>0</v>
      </c>
      <c r="AC57" s="382">
        <f t="shared" si="2"/>
        <v>16</v>
      </c>
      <c r="AD57" s="382">
        <f t="shared" si="2"/>
        <v>0</v>
      </c>
      <c r="AE57" s="382">
        <f t="shared" si="2"/>
        <v>14</v>
      </c>
      <c r="AF57" s="382">
        <f t="shared" si="2"/>
        <v>15</v>
      </c>
      <c r="AG57" s="382">
        <f t="shared" si="2"/>
        <v>0</v>
      </c>
      <c r="AH57" s="382">
        <f t="shared" si="2"/>
        <v>0</v>
      </c>
      <c r="AI57" s="382">
        <f t="shared" si="2"/>
        <v>15</v>
      </c>
      <c r="AJ57" s="382">
        <f t="shared" si="2"/>
        <v>0</v>
      </c>
      <c r="AK57" s="382">
        <f t="shared" si="2"/>
        <v>0</v>
      </c>
      <c r="AL57" s="382">
        <f t="shared" si="2"/>
        <v>16</v>
      </c>
      <c r="AM57" s="382">
        <f t="shared" si="2"/>
        <v>0</v>
      </c>
      <c r="AN57" s="382">
        <f t="shared" si="2"/>
        <v>15</v>
      </c>
      <c r="AO57" s="382">
        <f t="shared" si="2"/>
        <v>0</v>
      </c>
      <c r="AP57" s="382">
        <f t="shared" si="2"/>
        <v>0</v>
      </c>
      <c r="AQ57" s="382">
        <f t="shared" si="2"/>
        <v>16</v>
      </c>
      <c r="AR57" s="382">
        <f t="shared" si="2"/>
        <v>0</v>
      </c>
      <c r="AS57" s="382">
        <f t="shared" si="2"/>
        <v>0</v>
      </c>
      <c r="AT57" s="382">
        <f t="shared" si="2"/>
        <v>0</v>
      </c>
      <c r="AU57" s="382">
        <f t="shared" si="2"/>
        <v>0</v>
      </c>
      <c r="AV57" s="382">
        <f t="shared" si="2"/>
        <v>14</v>
      </c>
      <c r="AW57" s="382">
        <f t="shared" si="2"/>
        <v>0</v>
      </c>
      <c r="AX57" s="382">
        <f t="shared" si="2"/>
        <v>0</v>
      </c>
      <c r="AY57" s="382">
        <f t="shared" si="2"/>
        <v>0</v>
      </c>
      <c r="AZ57" s="382">
        <f t="shared" si="2"/>
        <v>0</v>
      </c>
      <c r="BA57" s="382">
        <f t="shared" si="2"/>
        <v>0</v>
      </c>
      <c r="BB57" s="382">
        <f t="shared" si="2"/>
        <v>12</v>
      </c>
      <c r="BC57" s="382">
        <f t="shared" si="2"/>
        <v>0</v>
      </c>
      <c r="BD57" s="382">
        <f t="shared" si="2"/>
        <v>10</v>
      </c>
      <c r="BE57" s="382">
        <f t="shared" si="2"/>
        <v>0</v>
      </c>
      <c r="BF57" s="382">
        <f t="shared" si="2"/>
        <v>13</v>
      </c>
      <c r="BG57" s="383">
        <f t="shared" si="2"/>
        <v>11</v>
      </c>
      <c r="BH57" s="384">
        <f t="shared" si="2"/>
        <v>375</v>
      </c>
      <c r="BI57" s="385">
        <f t="shared" si="2"/>
        <v>362</v>
      </c>
      <c r="BJ57" s="386"/>
      <c r="BK57" s="387"/>
      <c r="BL57" s="387"/>
      <c r="BM57" s="387"/>
      <c r="BN57" s="387"/>
      <c r="BO57" s="234"/>
      <c r="BP57" s="388"/>
      <c r="BQ57" s="388"/>
    </row>
    <row r="58" spans="1:69" s="389" customFormat="1" ht="20.5" thickTop="1" x14ac:dyDescent="0.35">
      <c r="A58" s="377"/>
      <c r="B58" s="378"/>
      <c r="C58" s="377"/>
      <c r="D58" s="390"/>
      <c r="E58" s="391" t="s">
        <v>382</v>
      </c>
      <c r="F58" s="392" t="str">
        <f t="shared" ref="F58:BG58" si="3">IF(F57=0," ",(F57/COUNT(F7:F56)))</f>
        <v xml:space="preserve"> </v>
      </c>
      <c r="G58" s="392">
        <f t="shared" si="3"/>
        <v>0.875</v>
      </c>
      <c r="H58" s="392">
        <f t="shared" si="3"/>
        <v>0.94117647058823528</v>
      </c>
      <c r="I58" s="392">
        <f t="shared" si="3"/>
        <v>0.9375</v>
      </c>
      <c r="J58" s="392">
        <f t="shared" si="3"/>
        <v>1</v>
      </c>
      <c r="K58" s="392" t="str">
        <f t="shared" si="3"/>
        <v xml:space="preserve"> </v>
      </c>
      <c r="L58" s="392">
        <f t="shared" si="3"/>
        <v>0.9375</v>
      </c>
      <c r="M58" s="392" t="str">
        <f t="shared" si="3"/>
        <v xml:space="preserve"> </v>
      </c>
      <c r="N58" s="392">
        <f t="shared" si="3"/>
        <v>1</v>
      </c>
      <c r="O58" s="392" t="str">
        <f t="shared" si="3"/>
        <v xml:space="preserve"> </v>
      </c>
      <c r="P58" s="392">
        <f t="shared" si="3"/>
        <v>1</v>
      </c>
      <c r="Q58" s="392">
        <f t="shared" si="3"/>
        <v>1</v>
      </c>
      <c r="R58" s="392" t="str">
        <f t="shared" si="3"/>
        <v xml:space="preserve"> </v>
      </c>
      <c r="S58" s="392" t="str">
        <f t="shared" si="3"/>
        <v xml:space="preserve"> </v>
      </c>
      <c r="T58" s="392" t="str">
        <f t="shared" si="3"/>
        <v xml:space="preserve"> </v>
      </c>
      <c r="U58" s="392">
        <f t="shared" si="3"/>
        <v>0.95652173913043481</v>
      </c>
      <c r="V58" s="392" t="str">
        <f t="shared" si="3"/>
        <v xml:space="preserve"> </v>
      </c>
      <c r="W58" s="392">
        <f t="shared" si="3"/>
        <v>1</v>
      </c>
      <c r="X58" s="392">
        <f t="shared" si="3"/>
        <v>1</v>
      </c>
      <c r="Y58" s="392" t="str">
        <f t="shared" si="3"/>
        <v xml:space="preserve"> </v>
      </c>
      <c r="Z58" s="392" t="str">
        <f t="shared" si="3"/>
        <v xml:space="preserve"> </v>
      </c>
      <c r="AA58" s="392" t="str">
        <f t="shared" si="3"/>
        <v xml:space="preserve"> </v>
      </c>
      <c r="AB58" s="392" t="str">
        <f t="shared" si="3"/>
        <v xml:space="preserve"> </v>
      </c>
      <c r="AC58" s="392">
        <f t="shared" si="3"/>
        <v>1</v>
      </c>
      <c r="AD58" s="392" t="str">
        <f t="shared" si="3"/>
        <v xml:space="preserve"> </v>
      </c>
      <c r="AE58" s="392">
        <f t="shared" si="3"/>
        <v>0.93333333333333335</v>
      </c>
      <c r="AF58" s="392">
        <f t="shared" si="3"/>
        <v>0.9375</v>
      </c>
      <c r="AG58" s="392" t="str">
        <f t="shared" si="3"/>
        <v xml:space="preserve"> </v>
      </c>
      <c r="AH58" s="392" t="str">
        <f t="shared" si="3"/>
        <v xml:space="preserve"> </v>
      </c>
      <c r="AI58" s="392">
        <f t="shared" si="3"/>
        <v>1</v>
      </c>
      <c r="AJ58" s="392" t="str">
        <f t="shared" si="3"/>
        <v xml:space="preserve"> </v>
      </c>
      <c r="AK58" s="392" t="str">
        <f t="shared" si="3"/>
        <v xml:space="preserve"> </v>
      </c>
      <c r="AL58" s="392">
        <f t="shared" si="3"/>
        <v>1</v>
      </c>
      <c r="AM58" s="392" t="str">
        <f t="shared" si="3"/>
        <v xml:space="preserve"> </v>
      </c>
      <c r="AN58" s="392">
        <f t="shared" si="3"/>
        <v>0.9375</v>
      </c>
      <c r="AO58" s="392" t="str">
        <f t="shared" si="3"/>
        <v xml:space="preserve"> </v>
      </c>
      <c r="AP58" s="392" t="str">
        <f t="shared" si="3"/>
        <v xml:space="preserve"> </v>
      </c>
      <c r="AQ58" s="392">
        <f t="shared" si="3"/>
        <v>1</v>
      </c>
      <c r="AR58" s="392" t="str">
        <f t="shared" si="3"/>
        <v xml:space="preserve"> </v>
      </c>
      <c r="AS58" s="392" t="str">
        <f t="shared" si="3"/>
        <v xml:space="preserve"> </v>
      </c>
      <c r="AT58" s="392" t="str">
        <f t="shared" si="3"/>
        <v xml:space="preserve"> </v>
      </c>
      <c r="AU58" s="392" t="str">
        <f t="shared" si="3"/>
        <v xml:space="preserve"> </v>
      </c>
      <c r="AV58" s="392">
        <f t="shared" si="3"/>
        <v>0.875</v>
      </c>
      <c r="AW58" s="392" t="str">
        <f t="shared" si="3"/>
        <v xml:space="preserve"> </v>
      </c>
      <c r="AX58" s="392" t="str">
        <f t="shared" si="3"/>
        <v xml:space="preserve"> </v>
      </c>
      <c r="AY58" s="392" t="str">
        <f t="shared" si="3"/>
        <v xml:space="preserve"> </v>
      </c>
      <c r="AZ58" s="392" t="str">
        <f t="shared" si="3"/>
        <v xml:space="preserve"> </v>
      </c>
      <c r="BA58" s="392" t="str">
        <f t="shared" si="3"/>
        <v xml:space="preserve"> </v>
      </c>
      <c r="BB58" s="392">
        <f t="shared" si="3"/>
        <v>1</v>
      </c>
      <c r="BC58" s="392" t="str">
        <f t="shared" si="3"/>
        <v xml:space="preserve"> </v>
      </c>
      <c r="BD58" s="392">
        <f t="shared" si="3"/>
        <v>0.90909090909090906</v>
      </c>
      <c r="BE58" s="392" t="str">
        <f t="shared" si="3"/>
        <v xml:space="preserve"> </v>
      </c>
      <c r="BF58" s="392">
        <f t="shared" si="3"/>
        <v>0.9285714285714286</v>
      </c>
      <c r="BG58" s="392">
        <f t="shared" si="3"/>
        <v>1</v>
      </c>
      <c r="BH58" s="393"/>
      <c r="BI58" s="393"/>
      <c r="BJ58" s="386"/>
      <c r="BK58" s="387"/>
      <c r="BL58" s="387"/>
      <c r="BM58" s="387"/>
      <c r="BN58" s="387"/>
      <c r="BO58" s="234"/>
      <c r="BP58" s="388"/>
      <c r="BQ58" s="388"/>
    </row>
    <row r="59" spans="1:69" ht="20" x14ac:dyDescent="0.4">
      <c r="A59" s="316"/>
      <c r="B59" s="317"/>
      <c r="C59" s="316"/>
      <c r="D59" s="394"/>
      <c r="E59" s="395"/>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20"/>
      <c r="BB59" s="320"/>
      <c r="BC59" s="320"/>
      <c r="BD59" s="320"/>
      <c r="BE59" s="320"/>
      <c r="BF59" s="320"/>
      <c r="BG59" s="320"/>
      <c r="BH59" s="320"/>
      <c r="BI59" s="320"/>
      <c r="BJ59" s="369"/>
      <c r="BK59" s="364"/>
      <c r="BL59" s="364"/>
      <c r="BM59" s="364"/>
      <c r="BN59" s="365"/>
      <c r="BO59" s="369"/>
      <c r="BP59" s="320"/>
      <c r="BQ59" s="320"/>
    </row>
    <row r="60" spans="1:69" ht="20" hidden="1" x14ac:dyDescent="0.4">
      <c r="A60" s="316"/>
      <c r="B60" s="317"/>
      <c r="C60" s="316"/>
      <c r="D60" s="394"/>
      <c r="E60" s="395"/>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20"/>
      <c r="BB60" s="320"/>
      <c r="BC60" s="320"/>
      <c r="BD60" s="320"/>
      <c r="BE60" s="320"/>
      <c r="BF60" s="320"/>
      <c r="BG60" s="320"/>
      <c r="BH60" s="320"/>
      <c r="BI60" s="320"/>
      <c r="BJ60" s="320"/>
      <c r="BK60" s="319"/>
      <c r="BL60" s="319"/>
      <c r="BM60" s="319"/>
      <c r="BN60" s="316"/>
      <c r="BO60" s="320"/>
      <c r="BP60" s="320"/>
      <c r="BQ60" s="320"/>
    </row>
  </sheetData>
  <mergeCells count="66">
    <mergeCell ref="I5:I6"/>
    <mergeCell ref="D5:D6"/>
    <mergeCell ref="E5:E6"/>
    <mergeCell ref="F5:F6"/>
    <mergeCell ref="G5:G6"/>
    <mergeCell ref="H5:H6"/>
    <mergeCell ref="U5:U6"/>
    <mergeCell ref="J5:J6"/>
    <mergeCell ref="K5:K6"/>
    <mergeCell ref="L5:L6"/>
    <mergeCell ref="M5:M6"/>
    <mergeCell ref="N5:N6"/>
    <mergeCell ref="O5:O6"/>
    <mergeCell ref="P5:P6"/>
    <mergeCell ref="Q5:Q6"/>
    <mergeCell ref="R5:R6"/>
    <mergeCell ref="S5:S6"/>
    <mergeCell ref="T5:T6"/>
    <mergeCell ref="AG5:AG6"/>
    <mergeCell ref="V5:V6"/>
    <mergeCell ref="W5:W6"/>
    <mergeCell ref="X5:X6"/>
    <mergeCell ref="Y5:Y6"/>
    <mergeCell ref="Z5:Z6"/>
    <mergeCell ref="AA5:AA6"/>
    <mergeCell ref="AB5:AB6"/>
    <mergeCell ref="AC5:AC6"/>
    <mergeCell ref="AD5:AD6"/>
    <mergeCell ref="AE5:AE6"/>
    <mergeCell ref="AF5:AF6"/>
    <mergeCell ref="AS5:AS6"/>
    <mergeCell ref="AH5:AH6"/>
    <mergeCell ref="AI5:AI6"/>
    <mergeCell ref="AJ5:AJ6"/>
    <mergeCell ref="AK5:AK6"/>
    <mergeCell ref="AL5:AL6"/>
    <mergeCell ref="AM5:AM6"/>
    <mergeCell ref="AN5:AN6"/>
    <mergeCell ref="AO5:AO6"/>
    <mergeCell ref="AP5:AP6"/>
    <mergeCell ref="AQ5:AQ6"/>
    <mergeCell ref="AR5:AR6"/>
    <mergeCell ref="BE5:BE6"/>
    <mergeCell ref="AT5:AT6"/>
    <mergeCell ref="AU5:AU6"/>
    <mergeCell ref="AV5:AV6"/>
    <mergeCell ref="AW5:AW6"/>
    <mergeCell ref="AX5:AX6"/>
    <mergeCell ref="AY5:AY6"/>
    <mergeCell ref="AZ5:AZ6"/>
    <mergeCell ref="BA5:BA6"/>
    <mergeCell ref="BB5:BB6"/>
    <mergeCell ref="BC5:BC6"/>
    <mergeCell ref="BD5:BD6"/>
    <mergeCell ref="BL50:BM51"/>
    <mergeCell ref="BF5:BF6"/>
    <mergeCell ref="BG5:BG6"/>
    <mergeCell ref="BH5:BH6"/>
    <mergeCell ref="BI5:BI6"/>
    <mergeCell ref="BL9:BM9"/>
    <mergeCell ref="BL11:BM12"/>
    <mergeCell ref="BL18:BM18"/>
    <mergeCell ref="BL20:BM21"/>
    <mergeCell ref="BL26:BM26"/>
    <mergeCell ref="BL28:BM29"/>
    <mergeCell ref="BK48:BN48"/>
  </mergeCells>
  <conditionalFormatting sqref="D7:D56">
    <cfRule type="cellIs" dxfId="30" priority="1" stopIfTrue="1" operator="equal">
      <formula>"C"</formula>
    </cfRule>
    <cfRule type="cellIs" dxfId="29" priority="2" stopIfTrue="1" operator="equal">
      <formula>"N"</formula>
    </cfRule>
    <cfRule type="cellIs" dxfId="28" priority="3" stopIfTrue="1" operator="equal">
      <formula>"E"</formula>
    </cfRule>
  </conditionalFormatting>
  <conditionalFormatting sqref="D26:F26 F27:F39 G28:AZ39 AY9:AY27">
    <cfRule type="cellIs" dxfId="27" priority="62" stopIfTrue="1" operator="equal">
      <formula>0</formula>
    </cfRule>
  </conditionalFormatting>
  <conditionalFormatting sqref="D26:F26 F27:F39 G28:AZ39">
    <cfRule type="cellIs" dxfId="26" priority="61" stopIfTrue="1" operator="equal">
      <formula>1</formula>
    </cfRule>
  </conditionalFormatting>
  <conditionalFormatting sqref="F9:F25 BA9:BG39">
    <cfRule type="cellIs" dxfId="25" priority="23" stopIfTrue="1" operator="equal">
      <formula>1</formula>
    </cfRule>
    <cfRule type="cellIs" dxfId="24" priority="24" stopIfTrue="1" operator="equal">
      <formula>0</formula>
    </cfRule>
  </conditionalFormatting>
  <conditionalFormatting sqref="F8:AR8">
    <cfRule type="cellIs" dxfId="23" priority="26" stopIfTrue="1" operator="equal">
      <formula>0</formula>
    </cfRule>
  </conditionalFormatting>
  <conditionalFormatting sqref="F8:AX8">
    <cfRule type="cellIs" dxfId="22" priority="25" stopIfTrue="1" operator="equal">
      <formula>1</formula>
    </cfRule>
  </conditionalFormatting>
  <conditionalFormatting sqref="F7:BG7">
    <cfRule type="cellIs" dxfId="21" priority="44" stopIfTrue="1" operator="equal">
      <formula>1</formula>
    </cfRule>
    <cfRule type="cellIs" dxfId="20" priority="45" stopIfTrue="1" operator="equal">
      <formula>0</formula>
    </cfRule>
  </conditionalFormatting>
  <conditionalFormatting sqref="F40:BG56">
    <cfRule type="cellIs" dxfId="19" priority="4" stopIfTrue="1" operator="equal">
      <formula>1</formula>
    </cfRule>
    <cfRule type="cellIs" dxfId="18" priority="5" stopIfTrue="1" operator="equal">
      <formula>0</formula>
    </cfRule>
  </conditionalFormatting>
  <conditionalFormatting sqref="G9:AX27">
    <cfRule type="cellIs" dxfId="17" priority="8" stopIfTrue="1" operator="equal">
      <formula>1</formula>
    </cfRule>
    <cfRule type="cellIs" dxfId="16" priority="9" stopIfTrue="1" operator="equal">
      <formula>0</formula>
    </cfRule>
  </conditionalFormatting>
  <conditionalFormatting sqref="AS8:AY8">
    <cfRule type="cellIs" dxfId="15" priority="30" stopIfTrue="1" operator="equal">
      <formula>0</formula>
    </cfRule>
  </conditionalFormatting>
  <conditionalFormatting sqref="AY8:AY27">
    <cfRule type="cellIs" dxfId="14" priority="29" stopIfTrue="1" operator="equal">
      <formula>1</formula>
    </cfRule>
  </conditionalFormatting>
  <conditionalFormatting sqref="AZ9:AZ27">
    <cfRule type="cellIs" dxfId="13" priority="10" stopIfTrue="1" operator="equal">
      <formula>1</formula>
    </cfRule>
    <cfRule type="cellIs" dxfId="12" priority="11" stopIfTrue="1" operator="equal">
      <formula>0</formula>
    </cfRule>
  </conditionalFormatting>
  <conditionalFormatting sqref="AZ8:BG8">
    <cfRule type="cellIs" dxfId="11" priority="27" stopIfTrue="1" operator="equal">
      <formula>1</formula>
    </cfRule>
    <cfRule type="cellIs" dxfId="10" priority="28" stopIfTrue="1" operator="equal">
      <formula>0</formula>
    </cfRule>
  </conditionalFormatting>
  <pageMargins left="0.70866141732283472" right="0.70866141732283472" top="0.74803149606299213" bottom="0.74803149606299213" header="0.31496062992125984" footer="0.31496062992125984"/>
  <pageSetup paperSize="9" scale="36" fitToHeight="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DE596-43E7-4EB0-936E-6F905AB094C5}">
  <sheetPr>
    <pageSetUpPr fitToPage="1"/>
  </sheetPr>
  <dimension ref="A1:BZ78"/>
  <sheetViews>
    <sheetView zoomScale="70" zoomScaleNormal="70" workbookViewId="0"/>
  </sheetViews>
  <sheetFormatPr defaultColWidth="0" defaultRowHeight="14.5" zeroHeight="1" x14ac:dyDescent="0.35"/>
  <cols>
    <col min="1" max="1" width="6.7265625" customWidth="1"/>
    <col min="2" max="2" width="59.453125" customWidth="1"/>
    <col min="3" max="56" width="4.54296875" customWidth="1"/>
    <col min="57" max="58" width="5.81640625" customWidth="1"/>
    <col min="59" max="59" width="3.81640625" customWidth="1"/>
    <col min="60" max="63" width="8.7265625" style="396" customWidth="1"/>
    <col min="64" max="64" width="4.54296875" customWidth="1"/>
    <col min="65" max="65" width="1.81640625" hidden="1" customWidth="1"/>
    <col min="66" max="66" width="21" style="396" hidden="1" customWidth="1"/>
    <col min="67" max="67" width="16.453125" style="396" hidden="1" customWidth="1"/>
    <col min="68" max="68" width="13.1796875" style="396" hidden="1" customWidth="1"/>
    <col min="69" max="16384" width="8.7265625" hidden="1"/>
  </cols>
  <sheetData>
    <row r="1" spans="1:69" ht="20" x14ac:dyDescent="0.4">
      <c r="A1" s="232"/>
      <c r="B1" s="232"/>
      <c r="C1" s="232"/>
      <c r="D1" s="232"/>
      <c r="E1" s="232"/>
      <c r="F1" s="232"/>
      <c r="G1" s="232"/>
      <c r="H1" s="232"/>
      <c r="I1" s="232"/>
      <c r="J1" s="232"/>
      <c r="K1" s="232"/>
      <c r="L1" s="232"/>
      <c r="M1" s="232"/>
      <c r="N1" s="232"/>
      <c r="O1" s="232"/>
      <c r="P1" s="232"/>
      <c r="Q1" s="232"/>
      <c r="R1" s="232"/>
      <c r="S1" s="232"/>
      <c r="T1" s="313" t="s">
        <v>321</v>
      </c>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312"/>
      <c r="BI1" s="312"/>
      <c r="BJ1" s="312"/>
      <c r="BK1" s="312"/>
      <c r="BL1" s="232"/>
      <c r="BM1" s="232"/>
      <c r="BN1" s="312"/>
      <c r="BO1" s="312"/>
      <c r="BP1" s="312"/>
      <c r="BQ1" s="232"/>
    </row>
    <row r="2" spans="1:69" ht="7" customHeight="1" x14ac:dyDescent="0.4">
      <c r="A2" s="232"/>
      <c r="B2" s="232"/>
      <c r="C2" s="232"/>
      <c r="D2" s="232"/>
      <c r="E2" s="232"/>
      <c r="F2" s="232"/>
      <c r="G2" s="232"/>
      <c r="H2" s="232"/>
      <c r="I2" s="232"/>
      <c r="J2" s="232"/>
      <c r="K2" s="232"/>
      <c r="L2" s="232"/>
      <c r="M2" s="232"/>
      <c r="N2" s="232"/>
      <c r="O2" s="232"/>
      <c r="P2" s="232"/>
      <c r="Q2" s="232"/>
      <c r="R2" s="232"/>
      <c r="S2" s="232"/>
      <c r="T2" s="313"/>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312"/>
      <c r="BI2" s="312"/>
      <c r="BJ2" s="312"/>
      <c r="BK2" s="312"/>
      <c r="BL2" s="232"/>
      <c r="BM2" s="232"/>
      <c r="BN2" s="312"/>
      <c r="BO2" s="312"/>
      <c r="BP2" s="312"/>
      <c r="BQ2" s="232"/>
    </row>
    <row r="3" spans="1:69" ht="15.5" x14ac:dyDescent="0.35">
      <c r="A3" s="232"/>
      <c r="B3" s="232"/>
      <c r="C3" s="232"/>
      <c r="D3" s="232"/>
      <c r="E3" s="232"/>
      <c r="F3" s="232"/>
      <c r="G3" s="314" t="s">
        <v>322</v>
      </c>
      <c r="H3" s="232"/>
      <c r="I3" s="232"/>
      <c r="J3" s="232"/>
      <c r="K3" s="315"/>
      <c r="L3" s="232"/>
      <c r="M3" s="232"/>
      <c r="N3" s="232"/>
      <c r="O3" s="232"/>
      <c r="P3" s="232"/>
      <c r="Q3" s="232"/>
      <c r="R3" s="232"/>
      <c r="S3" s="232"/>
      <c r="T3" s="232"/>
      <c r="U3" s="232"/>
      <c r="V3" s="232"/>
      <c r="W3" s="232"/>
      <c r="X3" s="314" t="s">
        <v>324</v>
      </c>
      <c r="Y3" s="232"/>
      <c r="Z3" s="232"/>
      <c r="AA3" s="232"/>
      <c r="AB3" s="232"/>
      <c r="AC3" s="232"/>
      <c r="AD3" s="232"/>
      <c r="AE3" s="232"/>
      <c r="AF3" s="232"/>
      <c r="AG3" s="232"/>
      <c r="AH3" s="232"/>
      <c r="AI3" s="232"/>
      <c r="AJ3" s="232"/>
      <c r="AK3" s="232"/>
      <c r="AL3" s="232"/>
      <c r="AM3" s="314" t="s">
        <v>325</v>
      </c>
      <c r="AN3" s="232"/>
      <c r="AO3" s="232"/>
      <c r="AP3" s="232"/>
      <c r="AQ3" s="232"/>
      <c r="AR3" s="232"/>
      <c r="AS3" s="232"/>
      <c r="AT3" s="232"/>
      <c r="AU3" s="232"/>
      <c r="AV3" s="232"/>
      <c r="AW3" s="232"/>
      <c r="AX3" s="232"/>
      <c r="AY3" s="232"/>
      <c r="AZ3" s="232"/>
      <c r="BA3" s="232"/>
      <c r="BB3" s="232"/>
      <c r="BC3" s="232"/>
      <c r="BD3" s="232"/>
      <c r="BE3" s="232"/>
      <c r="BF3" s="232"/>
      <c r="BG3" s="232"/>
      <c r="BH3" s="312"/>
      <c r="BI3" s="312"/>
      <c r="BJ3" s="312"/>
      <c r="BK3" s="312"/>
      <c r="BL3" s="232"/>
      <c r="BM3" s="232"/>
      <c r="BN3" s="312"/>
      <c r="BO3" s="312"/>
      <c r="BP3" s="312"/>
      <c r="BQ3" s="232"/>
    </row>
    <row r="4" spans="1:69" ht="15" thickBot="1" x14ac:dyDescent="0.4">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312"/>
      <c r="BI4" s="312"/>
      <c r="BJ4" s="312"/>
      <c r="BK4" s="312"/>
      <c r="BL4" s="232"/>
      <c r="BM4" s="232"/>
      <c r="BN4" s="312"/>
      <c r="BO4" s="312"/>
      <c r="BP4" s="312"/>
      <c r="BQ4" s="232"/>
    </row>
    <row r="5" spans="1:69" ht="45" customHeight="1" thickTop="1" x14ac:dyDescent="0.4">
      <c r="A5" s="792" t="s">
        <v>326</v>
      </c>
      <c r="B5" s="794" t="s">
        <v>330</v>
      </c>
      <c r="C5" s="796" t="s">
        <v>383</v>
      </c>
      <c r="D5" s="777" t="s">
        <v>385</v>
      </c>
      <c r="E5" s="777" t="s">
        <v>386</v>
      </c>
      <c r="F5" s="777" t="s">
        <v>387</v>
      </c>
      <c r="G5" s="777" t="s">
        <v>388</v>
      </c>
      <c r="H5" s="777" t="s">
        <v>389</v>
      </c>
      <c r="I5" s="777" t="s">
        <v>390</v>
      </c>
      <c r="J5" s="777" t="s">
        <v>391</v>
      </c>
      <c r="K5" s="777" t="s">
        <v>392</v>
      </c>
      <c r="L5" s="777" t="s">
        <v>393</v>
      </c>
      <c r="M5" s="777" t="s">
        <v>394</v>
      </c>
      <c r="N5" s="777" t="s">
        <v>395</v>
      </c>
      <c r="O5" s="777" t="s">
        <v>396</v>
      </c>
      <c r="P5" s="777" t="s">
        <v>397</v>
      </c>
      <c r="Q5" s="777" t="s">
        <v>398</v>
      </c>
      <c r="R5" s="777" t="s">
        <v>399</v>
      </c>
      <c r="S5" s="777" t="s">
        <v>401</v>
      </c>
      <c r="T5" s="777" t="s">
        <v>402</v>
      </c>
      <c r="U5" s="777" t="s">
        <v>403</v>
      </c>
      <c r="V5" s="777" t="s">
        <v>404</v>
      </c>
      <c r="W5" s="777" t="s">
        <v>405</v>
      </c>
      <c r="X5" s="777" t="s">
        <v>406</v>
      </c>
      <c r="Y5" s="777" t="s">
        <v>407</v>
      </c>
      <c r="Z5" s="777" t="s">
        <v>408</v>
      </c>
      <c r="AA5" s="777" t="s">
        <v>409</v>
      </c>
      <c r="AB5" s="777" t="s">
        <v>410</v>
      </c>
      <c r="AC5" s="777" t="s">
        <v>411</v>
      </c>
      <c r="AD5" s="777" t="s">
        <v>412</v>
      </c>
      <c r="AE5" s="777" t="s">
        <v>413</v>
      </c>
      <c r="AF5" s="777" t="s">
        <v>414</v>
      </c>
      <c r="AG5" s="777" t="s">
        <v>415</v>
      </c>
      <c r="AH5" s="777" t="s">
        <v>416</v>
      </c>
      <c r="AI5" s="777" t="s">
        <v>417</v>
      </c>
      <c r="AJ5" s="777" t="s">
        <v>418</v>
      </c>
      <c r="AK5" s="777" t="s">
        <v>419</v>
      </c>
      <c r="AL5" s="777" t="s">
        <v>420</v>
      </c>
      <c r="AM5" s="777" t="s">
        <v>421</v>
      </c>
      <c r="AN5" s="777" t="s">
        <v>422</v>
      </c>
      <c r="AO5" s="777" t="s">
        <v>423</v>
      </c>
      <c r="AP5" s="777" t="s">
        <v>424</v>
      </c>
      <c r="AQ5" s="777" t="s">
        <v>425</v>
      </c>
      <c r="AR5" s="777" t="s">
        <v>426</v>
      </c>
      <c r="AS5" s="777" t="s">
        <v>427</v>
      </c>
      <c r="AT5" s="777" t="s">
        <v>428</v>
      </c>
      <c r="AU5" s="777" t="s">
        <v>429</v>
      </c>
      <c r="AV5" s="777" t="s">
        <v>430</v>
      </c>
      <c r="AW5" s="777" t="s">
        <v>431</v>
      </c>
      <c r="AX5" s="777" t="s">
        <v>432</v>
      </c>
      <c r="AY5" s="777" t="s">
        <v>433</v>
      </c>
      <c r="AZ5" s="777" t="s">
        <v>434</v>
      </c>
      <c r="BA5" s="777" t="s">
        <v>435</v>
      </c>
      <c r="BB5" s="777" t="s">
        <v>436</v>
      </c>
      <c r="BC5" s="777" t="s">
        <v>437</v>
      </c>
      <c r="BD5" s="779" t="s">
        <v>438</v>
      </c>
      <c r="BE5" s="781" t="s">
        <v>439</v>
      </c>
      <c r="BF5" s="783" t="s">
        <v>440</v>
      </c>
      <c r="BG5" s="318"/>
      <c r="BH5" s="312"/>
      <c r="BI5" s="312"/>
      <c r="BJ5" s="312"/>
      <c r="BK5" s="312"/>
      <c r="BL5" s="369"/>
      <c r="BM5" s="369"/>
      <c r="BN5" s="365"/>
      <c r="BO5" s="397"/>
      <c r="BP5" s="365"/>
      <c r="BQ5" s="369"/>
    </row>
    <row r="6" spans="1:69" ht="45" customHeight="1" thickBot="1" x14ac:dyDescent="0.45">
      <c r="A6" s="793"/>
      <c r="B6" s="795"/>
      <c r="C6" s="797"/>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8"/>
      <c r="AL6" s="778"/>
      <c r="AM6" s="778"/>
      <c r="AN6" s="778"/>
      <c r="AO6" s="778"/>
      <c r="AP6" s="778"/>
      <c r="AQ6" s="778"/>
      <c r="AR6" s="778"/>
      <c r="AS6" s="778"/>
      <c r="AT6" s="778"/>
      <c r="AU6" s="778"/>
      <c r="AV6" s="778"/>
      <c r="AW6" s="778"/>
      <c r="AX6" s="778"/>
      <c r="AY6" s="778"/>
      <c r="AZ6" s="778"/>
      <c r="BA6" s="778"/>
      <c r="BB6" s="778"/>
      <c r="BC6" s="778"/>
      <c r="BD6" s="780"/>
      <c r="BE6" s="782"/>
      <c r="BF6" s="784"/>
      <c r="BG6" s="318"/>
      <c r="BH6" s="312"/>
      <c r="BI6" s="312"/>
      <c r="BJ6" s="312"/>
      <c r="BK6" s="312"/>
      <c r="BL6" s="369"/>
      <c r="BM6" s="369"/>
      <c r="BN6" s="365"/>
      <c r="BO6" s="397"/>
      <c r="BP6" s="365"/>
      <c r="BQ6" s="369"/>
    </row>
    <row r="7" spans="1:69" ht="33" customHeight="1" thickTop="1" x14ac:dyDescent="0.4">
      <c r="A7" s="331" t="s">
        <v>327</v>
      </c>
      <c r="B7" s="332" t="s">
        <v>336</v>
      </c>
      <c r="C7" s="333" t="s">
        <v>384</v>
      </c>
      <c r="D7" s="334" t="s">
        <v>384</v>
      </c>
      <c r="E7" s="334" t="s">
        <v>384</v>
      </c>
      <c r="F7" s="334" t="s">
        <v>384</v>
      </c>
      <c r="G7" s="334" t="s">
        <v>384</v>
      </c>
      <c r="H7" s="334" t="s">
        <v>384</v>
      </c>
      <c r="I7" s="334" t="s">
        <v>384</v>
      </c>
      <c r="J7" s="334" t="s">
        <v>384</v>
      </c>
      <c r="K7" s="334" t="s">
        <v>384</v>
      </c>
      <c r="L7" s="334" t="s">
        <v>384</v>
      </c>
      <c r="M7" s="334" t="s">
        <v>384</v>
      </c>
      <c r="N7" s="334" t="s">
        <v>384</v>
      </c>
      <c r="O7" s="334" t="s">
        <v>384</v>
      </c>
      <c r="P7" s="334" t="s">
        <v>384</v>
      </c>
      <c r="Q7" s="334" t="s">
        <v>384</v>
      </c>
      <c r="R7" s="334" t="s">
        <v>384</v>
      </c>
      <c r="S7" s="334" t="s">
        <v>384</v>
      </c>
      <c r="T7" s="334" t="s">
        <v>384</v>
      </c>
      <c r="U7" s="334" t="s">
        <v>384</v>
      </c>
      <c r="V7" s="334">
        <v>0</v>
      </c>
      <c r="W7" s="334" t="s">
        <v>384</v>
      </c>
      <c r="X7" s="334" t="s">
        <v>384</v>
      </c>
      <c r="Y7" s="334" t="s">
        <v>384</v>
      </c>
      <c r="Z7" s="334" t="s">
        <v>384</v>
      </c>
      <c r="AA7" s="334" t="s">
        <v>384</v>
      </c>
      <c r="AB7" s="334" t="s">
        <v>384</v>
      </c>
      <c r="AC7" s="334" t="s">
        <v>384</v>
      </c>
      <c r="AD7" s="334" t="s">
        <v>384</v>
      </c>
      <c r="AE7" s="334" t="s">
        <v>384</v>
      </c>
      <c r="AF7" s="334" t="s">
        <v>384</v>
      </c>
      <c r="AG7" s="334" t="s">
        <v>384</v>
      </c>
      <c r="AH7" s="334" t="s">
        <v>384</v>
      </c>
      <c r="AI7" s="334" t="s">
        <v>384</v>
      </c>
      <c r="AJ7" s="334" t="s">
        <v>384</v>
      </c>
      <c r="AK7" s="334" t="s">
        <v>384</v>
      </c>
      <c r="AL7" s="334" t="s">
        <v>384</v>
      </c>
      <c r="AM7" s="334" t="s">
        <v>384</v>
      </c>
      <c r="AN7" s="334" t="s">
        <v>384</v>
      </c>
      <c r="AO7" s="334" t="s">
        <v>384</v>
      </c>
      <c r="AP7" s="334" t="s">
        <v>384</v>
      </c>
      <c r="AQ7" s="334" t="s">
        <v>384</v>
      </c>
      <c r="AR7" s="334" t="s">
        <v>384</v>
      </c>
      <c r="AS7" s="334">
        <v>1</v>
      </c>
      <c r="AT7" s="334" t="s">
        <v>384</v>
      </c>
      <c r="AU7" s="334" t="s">
        <v>384</v>
      </c>
      <c r="AV7" s="334" t="s">
        <v>384</v>
      </c>
      <c r="AW7" s="334" t="s">
        <v>384</v>
      </c>
      <c r="AX7" s="334" t="s">
        <v>384</v>
      </c>
      <c r="AY7" s="334" t="s">
        <v>384</v>
      </c>
      <c r="AZ7" s="334" t="s">
        <v>384</v>
      </c>
      <c r="BA7" s="334" t="s">
        <v>384</v>
      </c>
      <c r="BB7" s="334" t="s">
        <v>384</v>
      </c>
      <c r="BC7" s="334" t="s">
        <v>384</v>
      </c>
      <c r="BD7" s="335" t="s">
        <v>384</v>
      </c>
      <c r="BE7" s="336">
        <f t="shared" ref="BE7:BE43" si="0">COUNT(C7:BD7)</f>
        <v>2</v>
      </c>
      <c r="BF7" s="337">
        <f t="shared" ref="BF7:BF43" si="1">SUM(C7:BD7)</f>
        <v>1</v>
      </c>
      <c r="BG7" s="320"/>
      <c r="BH7" s="312"/>
      <c r="BI7" s="312"/>
      <c r="BJ7" s="312"/>
      <c r="BK7" s="312"/>
      <c r="BL7" s="369"/>
      <c r="BM7" s="369"/>
      <c r="BN7" s="365"/>
      <c r="BO7" s="397"/>
      <c r="BP7" s="365"/>
      <c r="BQ7" s="369"/>
    </row>
    <row r="8" spans="1:69" ht="33" customHeight="1" x14ac:dyDescent="0.35">
      <c r="A8" s="331" t="s">
        <v>327</v>
      </c>
      <c r="B8" s="332" t="s">
        <v>337</v>
      </c>
      <c r="C8" s="333" t="s">
        <v>384</v>
      </c>
      <c r="D8" s="334" t="s">
        <v>384</v>
      </c>
      <c r="E8" s="334" t="s">
        <v>384</v>
      </c>
      <c r="F8" s="334" t="s">
        <v>384</v>
      </c>
      <c r="G8" s="334" t="s">
        <v>384</v>
      </c>
      <c r="H8" s="334" t="s">
        <v>384</v>
      </c>
      <c r="I8" s="334" t="s">
        <v>384</v>
      </c>
      <c r="J8" s="334" t="s">
        <v>384</v>
      </c>
      <c r="K8" s="334" t="s">
        <v>384</v>
      </c>
      <c r="L8" s="334" t="s">
        <v>384</v>
      </c>
      <c r="M8" s="334">
        <v>1</v>
      </c>
      <c r="N8" s="334" t="s">
        <v>384</v>
      </c>
      <c r="O8" s="334" t="s">
        <v>384</v>
      </c>
      <c r="P8" s="334" t="s">
        <v>384</v>
      </c>
      <c r="Q8" s="334" t="s">
        <v>384</v>
      </c>
      <c r="R8" s="334">
        <v>1</v>
      </c>
      <c r="S8" s="334" t="s">
        <v>384</v>
      </c>
      <c r="T8" s="334">
        <v>1</v>
      </c>
      <c r="U8" s="334" t="s">
        <v>384</v>
      </c>
      <c r="V8" s="334" t="s">
        <v>384</v>
      </c>
      <c r="W8" s="334" t="s">
        <v>384</v>
      </c>
      <c r="X8" s="334" t="s">
        <v>384</v>
      </c>
      <c r="Y8" s="334" t="s">
        <v>384</v>
      </c>
      <c r="Z8" s="334" t="s">
        <v>384</v>
      </c>
      <c r="AA8" s="334" t="s">
        <v>384</v>
      </c>
      <c r="AB8" s="334" t="s">
        <v>384</v>
      </c>
      <c r="AC8" s="334" t="s">
        <v>384</v>
      </c>
      <c r="AD8" s="334" t="s">
        <v>384</v>
      </c>
      <c r="AE8" s="334" t="s">
        <v>384</v>
      </c>
      <c r="AF8" s="334" t="s">
        <v>384</v>
      </c>
      <c r="AG8" s="334" t="s">
        <v>384</v>
      </c>
      <c r="AH8" s="334" t="s">
        <v>384</v>
      </c>
      <c r="AI8" s="334">
        <v>1</v>
      </c>
      <c r="AJ8" s="334" t="s">
        <v>384</v>
      </c>
      <c r="AK8" s="334">
        <v>0</v>
      </c>
      <c r="AL8" s="334" t="s">
        <v>384</v>
      </c>
      <c r="AM8" s="334" t="s">
        <v>384</v>
      </c>
      <c r="AN8" s="334">
        <v>1</v>
      </c>
      <c r="AO8" s="334" t="s">
        <v>384</v>
      </c>
      <c r="AP8" s="334" t="s">
        <v>384</v>
      </c>
      <c r="AQ8" s="334" t="s">
        <v>384</v>
      </c>
      <c r="AR8" s="334" t="s">
        <v>384</v>
      </c>
      <c r="AS8" s="334">
        <v>0</v>
      </c>
      <c r="AT8" s="334" t="s">
        <v>384</v>
      </c>
      <c r="AU8" s="334" t="s">
        <v>384</v>
      </c>
      <c r="AV8" s="334" t="s">
        <v>384</v>
      </c>
      <c r="AW8" s="334" t="s">
        <v>384</v>
      </c>
      <c r="AX8" s="334" t="s">
        <v>384</v>
      </c>
      <c r="AY8" s="334" t="s">
        <v>384</v>
      </c>
      <c r="AZ8" s="334" t="s">
        <v>384</v>
      </c>
      <c r="BA8" s="334">
        <v>0</v>
      </c>
      <c r="BB8" s="334" t="s">
        <v>384</v>
      </c>
      <c r="BC8" s="334" t="s">
        <v>384</v>
      </c>
      <c r="BD8" s="335" t="s">
        <v>384</v>
      </c>
      <c r="BE8" s="336">
        <f t="shared" si="0"/>
        <v>8</v>
      </c>
      <c r="BF8" s="337">
        <f t="shared" si="1"/>
        <v>5</v>
      </c>
      <c r="BG8" s="320"/>
      <c r="BH8" s="312"/>
      <c r="BI8" s="312"/>
      <c r="BJ8" s="312"/>
      <c r="BK8" s="312"/>
      <c r="BL8" s="369"/>
      <c r="BM8" s="232"/>
      <c r="BN8" s="312"/>
      <c r="BO8" s="312"/>
      <c r="BP8" s="312"/>
      <c r="BQ8" s="232"/>
    </row>
    <row r="9" spans="1:69" ht="33" customHeight="1" x14ac:dyDescent="0.35">
      <c r="A9" s="331" t="s">
        <v>328</v>
      </c>
      <c r="B9" s="332" t="s">
        <v>338</v>
      </c>
      <c r="C9" s="333" t="s">
        <v>384</v>
      </c>
      <c r="D9" s="334" t="s">
        <v>384</v>
      </c>
      <c r="E9" s="334" t="s">
        <v>384</v>
      </c>
      <c r="F9" s="334" t="s">
        <v>384</v>
      </c>
      <c r="G9" s="334" t="s">
        <v>384</v>
      </c>
      <c r="H9" s="334" t="s">
        <v>384</v>
      </c>
      <c r="I9" s="334" t="s">
        <v>384</v>
      </c>
      <c r="J9" s="334" t="s">
        <v>384</v>
      </c>
      <c r="K9" s="334" t="s">
        <v>384</v>
      </c>
      <c r="L9" s="334" t="s">
        <v>384</v>
      </c>
      <c r="M9" s="334" t="s">
        <v>384</v>
      </c>
      <c r="N9" s="334" t="s">
        <v>384</v>
      </c>
      <c r="O9" s="334" t="s">
        <v>384</v>
      </c>
      <c r="P9" s="334" t="s">
        <v>384</v>
      </c>
      <c r="Q9" s="334" t="s">
        <v>384</v>
      </c>
      <c r="R9" s="334" t="s">
        <v>384</v>
      </c>
      <c r="S9" s="334" t="s">
        <v>384</v>
      </c>
      <c r="T9" s="334" t="s">
        <v>384</v>
      </c>
      <c r="U9" s="334" t="s">
        <v>384</v>
      </c>
      <c r="V9" s="334" t="s">
        <v>384</v>
      </c>
      <c r="W9" s="334" t="s">
        <v>384</v>
      </c>
      <c r="X9" s="334" t="s">
        <v>384</v>
      </c>
      <c r="Y9" s="334" t="s">
        <v>384</v>
      </c>
      <c r="Z9" s="334" t="s">
        <v>384</v>
      </c>
      <c r="AA9" s="334" t="s">
        <v>384</v>
      </c>
      <c r="AB9" s="334" t="s">
        <v>384</v>
      </c>
      <c r="AC9" s="334" t="s">
        <v>384</v>
      </c>
      <c r="AD9" s="334" t="s">
        <v>384</v>
      </c>
      <c r="AE9" s="334" t="s">
        <v>384</v>
      </c>
      <c r="AF9" s="334" t="s">
        <v>384</v>
      </c>
      <c r="AG9" s="334" t="s">
        <v>384</v>
      </c>
      <c r="AH9" s="334" t="s">
        <v>384</v>
      </c>
      <c r="AI9" s="334">
        <v>1</v>
      </c>
      <c r="AJ9" s="334" t="s">
        <v>384</v>
      </c>
      <c r="AK9" s="334">
        <v>1</v>
      </c>
      <c r="AL9" s="334" t="s">
        <v>384</v>
      </c>
      <c r="AM9" s="334" t="s">
        <v>384</v>
      </c>
      <c r="AN9" s="334">
        <v>1</v>
      </c>
      <c r="AO9" s="334" t="s">
        <v>384</v>
      </c>
      <c r="AP9" s="334" t="s">
        <v>384</v>
      </c>
      <c r="AQ9" s="334" t="s">
        <v>384</v>
      </c>
      <c r="AR9" s="334" t="s">
        <v>384</v>
      </c>
      <c r="AS9" s="334" t="s">
        <v>384</v>
      </c>
      <c r="AT9" s="334" t="s">
        <v>384</v>
      </c>
      <c r="AU9" s="334" t="s">
        <v>384</v>
      </c>
      <c r="AV9" s="334" t="s">
        <v>384</v>
      </c>
      <c r="AW9" s="334" t="s">
        <v>384</v>
      </c>
      <c r="AX9" s="334" t="s">
        <v>384</v>
      </c>
      <c r="AY9" s="334" t="s">
        <v>384</v>
      </c>
      <c r="AZ9" s="334" t="s">
        <v>384</v>
      </c>
      <c r="BA9" s="334" t="s">
        <v>384</v>
      </c>
      <c r="BB9" s="334" t="s">
        <v>384</v>
      </c>
      <c r="BC9" s="334" t="s">
        <v>384</v>
      </c>
      <c r="BD9" s="335" t="s">
        <v>384</v>
      </c>
      <c r="BE9" s="336">
        <f t="shared" si="0"/>
        <v>3</v>
      </c>
      <c r="BF9" s="337">
        <f t="shared" si="1"/>
        <v>3</v>
      </c>
      <c r="BG9" s="320"/>
      <c r="BH9" s="600"/>
      <c r="BI9" s="601"/>
      <c r="BJ9" s="601"/>
      <c r="BK9" s="602"/>
      <c r="BL9" s="368"/>
      <c r="BM9" s="238"/>
      <c r="BN9" s="398" t="s">
        <v>317</v>
      </c>
      <c r="BO9" s="399" t="s">
        <v>319</v>
      </c>
      <c r="BP9" s="368"/>
      <c r="BQ9" s="368"/>
    </row>
    <row r="10" spans="1:69" ht="33" customHeight="1" x14ac:dyDescent="0.35">
      <c r="A10" s="331" t="s">
        <v>327</v>
      </c>
      <c r="B10" s="332" t="s">
        <v>341</v>
      </c>
      <c r="C10" s="333" t="s">
        <v>384</v>
      </c>
      <c r="D10" s="334" t="s">
        <v>384</v>
      </c>
      <c r="E10" s="334" t="s">
        <v>384</v>
      </c>
      <c r="F10" s="334" t="s">
        <v>384</v>
      </c>
      <c r="G10" s="334" t="s">
        <v>384</v>
      </c>
      <c r="H10" s="334" t="s">
        <v>384</v>
      </c>
      <c r="I10" s="334" t="s">
        <v>384</v>
      </c>
      <c r="J10" s="334" t="s">
        <v>384</v>
      </c>
      <c r="K10" s="334" t="s">
        <v>384</v>
      </c>
      <c r="L10" s="334" t="s">
        <v>384</v>
      </c>
      <c r="M10" s="334" t="s">
        <v>384</v>
      </c>
      <c r="N10" s="334" t="s">
        <v>384</v>
      </c>
      <c r="O10" s="334" t="s">
        <v>384</v>
      </c>
      <c r="P10" s="334" t="s">
        <v>384</v>
      </c>
      <c r="Q10" s="334" t="s">
        <v>384</v>
      </c>
      <c r="R10" s="334" t="s">
        <v>384</v>
      </c>
      <c r="S10" s="334" t="s">
        <v>384</v>
      </c>
      <c r="T10" s="334" t="s">
        <v>384</v>
      </c>
      <c r="U10" s="334" t="s">
        <v>384</v>
      </c>
      <c r="V10" s="334" t="s">
        <v>384</v>
      </c>
      <c r="W10" s="334" t="s">
        <v>384</v>
      </c>
      <c r="X10" s="334" t="s">
        <v>384</v>
      </c>
      <c r="Y10" s="334" t="s">
        <v>384</v>
      </c>
      <c r="Z10" s="334" t="s">
        <v>384</v>
      </c>
      <c r="AA10" s="334" t="s">
        <v>384</v>
      </c>
      <c r="AB10" s="334" t="s">
        <v>384</v>
      </c>
      <c r="AC10" s="334" t="s">
        <v>384</v>
      </c>
      <c r="AD10" s="334" t="s">
        <v>384</v>
      </c>
      <c r="AE10" s="334" t="s">
        <v>384</v>
      </c>
      <c r="AF10" s="334" t="s">
        <v>384</v>
      </c>
      <c r="AG10" s="334" t="s">
        <v>384</v>
      </c>
      <c r="AH10" s="334" t="s">
        <v>384</v>
      </c>
      <c r="AI10" s="334">
        <v>1</v>
      </c>
      <c r="AJ10" s="334" t="s">
        <v>384</v>
      </c>
      <c r="AK10" s="334">
        <v>1</v>
      </c>
      <c r="AL10" s="334" t="s">
        <v>384</v>
      </c>
      <c r="AM10" s="334" t="s">
        <v>384</v>
      </c>
      <c r="AN10" s="334">
        <v>1</v>
      </c>
      <c r="AO10" s="334" t="s">
        <v>384</v>
      </c>
      <c r="AP10" s="334" t="s">
        <v>384</v>
      </c>
      <c r="AQ10" s="334" t="s">
        <v>384</v>
      </c>
      <c r="AR10" s="334" t="s">
        <v>384</v>
      </c>
      <c r="AS10" s="334">
        <v>1</v>
      </c>
      <c r="AT10" s="334" t="s">
        <v>384</v>
      </c>
      <c r="AU10" s="334" t="s">
        <v>384</v>
      </c>
      <c r="AV10" s="334" t="s">
        <v>384</v>
      </c>
      <c r="AW10" s="334" t="s">
        <v>384</v>
      </c>
      <c r="AX10" s="334" t="s">
        <v>384</v>
      </c>
      <c r="AY10" s="334" t="s">
        <v>384</v>
      </c>
      <c r="AZ10" s="334" t="s">
        <v>384</v>
      </c>
      <c r="BA10" s="334" t="s">
        <v>384</v>
      </c>
      <c r="BB10" s="334" t="s">
        <v>384</v>
      </c>
      <c r="BC10" s="334" t="s">
        <v>384</v>
      </c>
      <c r="BD10" s="335" t="s">
        <v>384</v>
      </c>
      <c r="BE10" s="336">
        <f t="shared" si="0"/>
        <v>4</v>
      </c>
      <c r="BF10" s="337">
        <f t="shared" si="1"/>
        <v>4</v>
      </c>
      <c r="BG10" s="320"/>
      <c r="BH10" s="402"/>
      <c r="BI10" s="357">
        <f>SUMIF($A$7:$A$42,"C",$BF$7:$BF$43)</f>
        <v>231</v>
      </c>
      <c r="BJ10" s="357">
        <f>SUMIF($A$7:$A$42,"C",$BE$7:$BE$43)</f>
        <v>238</v>
      </c>
      <c r="BK10" s="403"/>
      <c r="BL10" s="368"/>
      <c r="BM10" s="238"/>
      <c r="BN10" s="400">
        <f>$BI$13</f>
        <v>97.47899159663865</v>
      </c>
      <c r="BO10" s="401">
        <f>100-($BI$13)</f>
        <v>2.5210084033613498</v>
      </c>
      <c r="BP10" s="368"/>
      <c r="BQ10" s="368"/>
    </row>
    <row r="11" spans="1:69" ht="33" customHeight="1" x14ac:dyDescent="0.35">
      <c r="A11" s="331" t="s">
        <v>329</v>
      </c>
      <c r="B11" s="332" t="s">
        <v>342</v>
      </c>
      <c r="C11" s="333" t="s">
        <v>384</v>
      </c>
      <c r="D11" s="334" t="s">
        <v>384</v>
      </c>
      <c r="E11" s="334" t="s">
        <v>384</v>
      </c>
      <c r="F11" s="334">
        <v>0</v>
      </c>
      <c r="G11" s="334">
        <v>1</v>
      </c>
      <c r="H11" s="334" t="s">
        <v>384</v>
      </c>
      <c r="I11" s="334">
        <v>1</v>
      </c>
      <c r="J11" s="334" t="s">
        <v>384</v>
      </c>
      <c r="K11" s="334" t="s">
        <v>384</v>
      </c>
      <c r="L11" s="334" t="s">
        <v>384</v>
      </c>
      <c r="M11" s="334">
        <v>1</v>
      </c>
      <c r="N11" s="334">
        <v>1</v>
      </c>
      <c r="O11" s="334" t="s">
        <v>384</v>
      </c>
      <c r="P11" s="334" t="s">
        <v>384</v>
      </c>
      <c r="Q11" s="334" t="s">
        <v>384</v>
      </c>
      <c r="R11" s="334">
        <v>1</v>
      </c>
      <c r="S11" s="334" t="s">
        <v>384</v>
      </c>
      <c r="T11" s="334">
        <v>1</v>
      </c>
      <c r="U11" s="334">
        <v>1</v>
      </c>
      <c r="V11" s="334" t="s">
        <v>384</v>
      </c>
      <c r="W11" s="334" t="s">
        <v>384</v>
      </c>
      <c r="X11" s="334" t="s">
        <v>384</v>
      </c>
      <c r="Y11" s="334" t="s">
        <v>384</v>
      </c>
      <c r="Z11" s="334" t="s">
        <v>384</v>
      </c>
      <c r="AA11" s="334" t="s">
        <v>384</v>
      </c>
      <c r="AB11" s="334" t="s">
        <v>384</v>
      </c>
      <c r="AC11" s="334" t="s">
        <v>384</v>
      </c>
      <c r="AD11" s="334" t="s">
        <v>384</v>
      </c>
      <c r="AE11" s="334" t="s">
        <v>384</v>
      </c>
      <c r="AF11" s="334" t="s">
        <v>384</v>
      </c>
      <c r="AG11" s="334" t="s">
        <v>384</v>
      </c>
      <c r="AH11" s="334" t="s">
        <v>384</v>
      </c>
      <c r="AI11" s="334" t="s">
        <v>384</v>
      </c>
      <c r="AJ11" s="334" t="s">
        <v>384</v>
      </c>
      <c r="AK11" s="334" t="s">
        <v>384</v>
      </c>
      <c r="AL11" s="334" t="s">
        <v>384</v>
      </c>
      <c r="AM11" s="334" t="s">
        <v>384</v>
      </c>
      <c r="AN11" s="334" t="s">
        <v>384</v>
      </c>
      <c r="AO11" s="334" t="s">
        <v>384</v>
      </c>
      <c r="AP11" s="334" t="s">
        <v>384</v>
      </c>
      <c r="AQ11" s="334" t="s">
        <v>384</v>
      </c>
      <c r="AR11" s="334" t="s">
        <v>384</v>
      </c>
      <c r="AS11" s="334" t="s">
        <v>384</v>
      </c>
      <c r="AT11" s="334" t="s">
        <v>384</v>
      </c>
      <c r="AU11" s="334" t="s">
        <v>384</v>
      </c>
      <c r="AV11" s="334" t="s">
        <v>384</v>
      </c>
      <c r="AW11" s="334" t="s">
        <v>384</v>
      </c>
      <c r="AX11" s="334" t="s">
        <v>384</v>
      </c>
      <c r="AY11" s="334" t="s">
        <v>384</v>
      </c>
      <c r="AZ11" s="334" t="s">
        <v>384</v>
      </c>
      <c r="BA11" s="334" t="s">
        <v>384</v>
      </c>
      <c r="BB11" s="334" t="s">
        <v>384</v>
      </c>
      <c r="BC11" s="334" t="s">
        <v>384</v>
      </c>
      <c r="BD11" s="335" t="s">
        <v>384</v>
      </c>
      <c r="BE11" s="336">
        <f t="shared" si="0"/>
        <v>8</v>
      </c>
      <c r="BF11" s="337">
        <f t="shared" si="1"/>
        <v>7</v>
      </c>
      <c r="BG11" s="320"/>
      <c r="BH11" s="402"/>
      <c r="BI11" s="808" t="s">
        <v>628</v>
      </c>
      <c r="BJ11" s="808"/>
      <c r="BK11" s="403"/>
      <c r="BL11" s="368"/>
      <c r="BM11" s="238"/>
      <c r="BN11" s="399">
        <f>SUMIF($A$7:$A$43,"C",$BF$7:$BF$43)</f>
        <v>232</v>
      </c>
      <c r="BO11" s="399">
        <f>SUMIF($A$7:$A$42,"C",$BE$7:$BE$43)</f>
        <v>238</v>
      </c>
      <c r="BP11" s="368"/>
      <c r="BQ11" s="368"/>
    </row>
    <row r="12" spans="1:69" ht="33" customHeight="1" x14ac:dyDescent="0.35">
      <c r="A12" s="331" t="s">
        <v>327</v>
      </c>
      <c r="B12" s="332" t="s">
        <v>345</v>
      </c>
      <c r="C12" s="333" t="s">
        <v>384</v>
      </c>
      <c r="D12" s="334" t="s">
        <v>384</v>
      </c>
      <c r="E12" s="334" t="s">
        <v>384</v>
      </c>
      <c r="F12" s="334" t="s">
        <v>384</v>
      </c>
      <c r="G12" s="334" t="s">
        <v>384</v>
      </c>
      <c r="H12" s="334" t="s">
        <v>384</v>
      </c>
      <c r="I12" s="334" t="s">
        <v>384</v>
      </c>
      <c r="J12" s="334" t="s">
        <v>384</v>
      </c>
      <c r="K12" s="334" t="s">
        <v>384</v>
      </c>
      <c r="L12" s="334" t="s">
        <v>384</v>
      </c>
      <c r="M12" s="334" t="s">
        <v>384</v>
      </c>
      <c r="N12" s="334" t="s">
        <v>384</v>
      </c>
      <c r="O12" s="334" t="s">
        <v>384</v>
      </c>
      <c r="P12" s="334" t="s">
        <v>384</v>
      </c>
      <c r="Q12" s="334" t="s">
        <v>384</v>
      </c>
      <c r="R12" s="334" t="s">
        <v>384</v>
      </c>
      <c r="S12" s="334" t="s">
        <v>384</v>
      </c>
      <c r="T12" s="334" t="s">
        <v>384</v>
      </c>
      <c r="U12" s="334" t="s">
        <v>384</v>
      </c>
      <c r="V12" s="334" t="s">
        <v>384</v>
      </c>
      <c r="W12" s="334" t="s">
        <v>384</v>
      </c>
      <c r="X12" s="334" t="s">
        <v>384</v>
      </c>
      <c r="Y12" s="334" t="s">
        <v>384</v>
      </c>
      <c r="Z12" s="334" t="s">
        <v>384</v>
      </c>
      <c r="AA12" s="334" t="s">
        <v>384</v>
      </c>
      <c r="AB12" s="334" t="s">
        <v>384</v>
      </c>
      <c r="AC12" s="334" t="s">
        <v>384</v>
      </c>
      <c r="AD12" s="334" t="s">
        <v>384</v>
      </c>
      <c r="AE12" s="334" t="s">
        <v>384</v>
      </c>
      <c r="AF12" s="334" t="s">
        <v>384</v>
      </c>
      <c r="AG12" s="334" t="s">
        <v>384</v>
      </c>
      <c r="AH12" s="334" t="s">
        <v>384</v>
      </c>
      <c r="AI12" s="334" t="s">
        <v>384</v>
      </c>
      <c r="AJ12" s="334" t="s">
        <v>384</v>
      </c>
      <c r="AK12" s="334" t="s">
        <v>384</v>
      </c>
      <c r="AL12" s="334" t="s">
        <v>384</v>
      </c>
      <c r="AM12" s="334" t="s">
        <v>384</v>
      </c>
      <c r="AN12" s="334" t="s">
        <v>384</v>
      </c>
      <c r="AO12" s="334" t="s">
        <v>384</v>
      </c>
      <c r="AP12" s="334" t="s">
        <v>384</v>
      </c>
      <c r="AQ12" s="334" t="s">
        <v>384</v>
      </c>
      <c r="AR12" s="334" t="s">
        <v>384</v>
      </c>
      <c r="AS12" s="334" t="s">
        <v>384</v>
      </c>
      <c r="AT12" s="334" t="s">
        <v>384</v>
      </c>
      <c r="AU12" s="334" t="s">
        <v>384</v>
      </c>
      <c r="AV12" s="334" t="s">
        <v>384</v>
      </c>
      <c r="AW12" s="334" t="s">
        <v>384</v>
      </c>
      <c r="AX12" s="334" t="s">
        <v>384</v>
      </c>
      <c r="AY12" s="334" t="s">
        <v>384</v>
      </c>
      <c r="AZ12" s="334" t="s">
        <v>384</v>
      </c>
      <c r="BA12" s="334" t="s">
        <v>384</v>
      </c>
      <c r="BB12" s="334" t="s">
        <v>384</v>
      </c>
      <c r="BC12" s="334" t="s">
        <v>384</v>
      </c>
      <c r="BD12" s="335" t="s">
        <v>384</v>
      </c>
      <c r="BE12" s="336">
        <f t="shared" si="0"/>
        <v>0</v>
      </c>
      <c r="BF12" s="337">
        <f t="shared" si="1"/>
        <v>0</v>
      </c>
      <c r="BG12" s="320"/>
      <c r="BH12" s="404"/>
      <c r="BI12" s="405"/>
      <c r="BJ12" s="405"/>
      <c r="BK12" s="406"/>
      <c r="BL12" s="238"/>
      <c r="BM12" s="238"/>
      <c r="BN12" s="399" t="s">
        <v>318</v>
      </c>
      <c r="BO12" s="399" t="s">
        <v>320</v>
      </c>
      <c r="BP12" s="399" t="s">
        <v>7</v>
      </c>
      <c r="BQ12" s="368"/>
    </row>
    <row r="13" spans="1:69" ht="33" customHeight="1" x14ac:dyDescent="0.35">
      <c r="A13" s="331" t="s">
        <v>327</v>
      </c>
      <c r="B13" s="332" t="s">
        <v>346</v>
      </c>
      <c r="C13" s="333" t="s">
        <v>384</v>
      </c>
      <c r="D13" s="334" t="s">
        <v>384</v>
      </c>
      <c r="E13" s="334" t="s">
        <v>384</v>
      </c>
      <c r="F13" s="334" t="s">
        <v>384</v>
      </c>
      <c r="G13" s="334" t="s">
        <v>384</v>
      </c>
      <c r="H13" s="334" t="s">
        <v>384</v>
      </c>
      <c r="I13" s="334" t="s">
        <v>384</v>
      </c>
      <c r="J13" s="334" t="s">
        <v>384</v>
      </c>
      <c r="K13" s="334" t="s">
        <v>384</v>
      </c>
      <c r="L13" s="334" t="s">
        <v>384</v>
      </c>
      <c r="M13" s="334" t="s">
        <v>384</v>
      </c>
      <c r="N13" s="334" t="s">
        <v>384</v>
      </c>
      <c r="O13" s="334" t="s">
        <v>384</v>
      </c>
      <c r="P13" s="334" t="s">
        <v>384</v>
      </c>
      <c r="Q13" s="334" t="s">
        <v>384</v>
      </c>
      <c r="R13" s="334" t="s">
        <v>384</v>
      </c>
      <c r="S13" s="334" t="s">
        <v>384</v>
      </c>
      <c r="T13" s="334" t="s">
        <v>384</v>
      </c>
      <c r="U13" s="334" t="s">
        <v>384</v>
      </c>
      <c r="V13" s="334" t="s">
        <v>384</v>
      </c>
      <c r="W13" s="334" t="s">
        <v>384</v>
      </c>
      <c r="X13" s="334" t="s">
        <v>384</v>
      </c>
      <c r="Y13" s="334" t="s">
        <v>384</v>
      </c>
      <c r="Z13" s="334" t="s">
        <v>384</v>
      </c>
      <c r="AA13" s="334" t="s">
        <v>384</v>
      </c>
      <c r="AB13" s="334" t="s">
        <v>384</v>
      </c>
      <c r="AC13" s="334" t="s">
        <v>384</v>
      </c>
      <c r="AD13" s="334" t="s">
        <v>384</v>
      </c>
      <c r="AE13" s="334" t="s">
        <v>384</v>
      </c>
      <c r="AF13" s="334" t="s">
        <v>384</v>
      </c>
      <c r="AG13" s="334" t="s">
        <v>384</v>
      </c>
      <c r="AH13" s="334" t="s">
        <v>384</v>
      </c>
      <c r="AI13" s="334" t="s">
        <v>384</v>
      </c>
      <c r="AJ13" s="334" t="s">
        <v>384</v>
      </c>
      <c r="AK13" s="334" t="s">
        <v>384</v>
      </c>
      <c r="AL13" s="334" t="s">
        <v>384</v>
      </c>
      <c r="AM13" s="334" t="s">
        <v>384</v>
      </c>
      <c r="AN13" s="334" t="s">
        <v>384</v>
      </c>
      <c r="AO13" s="334" t="s">
        <v>384</v>
      </c>
      <c r="AP13" s="334" t="s">
        <v>384</v>
      </c>
      <c r="AQ13" s="334" t="s">
        <v>384</v>
      </c>
      <c r="AR13" s="334" t="s">
        <v>384</v>
      </c>
      <c r="AS13" s="334" t="s">
        <v>384</v>
      </c>
      <c r="AT13" s="334" t="s">
        <v>384</v>
      </c>
      <c r="AU13" s="334" t="s">
        <v>384</v>
      </c>
      <c r="AV13" s="334" t="s">
        <v>384</v>
      </c>
      <c r="AW13" s="334" t="s">
        <v>384</v>
      </c>
      <c r="AX13" s="334" t="s">
        <v>384</v>
      </c>
      <c r="AY13" s="334" t="s">
        <v>384</v>
      </c>
      <c r="AZ13" s="334" t="s">
        <v>384</v>
      </c>
      <c r="BA13" s="334" t="s">
        <v>384</v>
      </c>
      <c r="BB13" s="334" t="s">
        <v>384</v>
      </c>
      <c r="BC13" s="334" t="s">
        <v>384</v>
      </c>
      <c r="BD13" s="335" t="s">
        <v>384</v>
      </c>
      <c r="BE13" s="336">
        <f t="shared" si="0"/>
        <v>0</v>
      </c>
      <c r="BF13" s="337">
        <f t="shared" si="1"/>
        <v>0</v>
      </c>
      <c r="BG13" s="320"/>
      <c r="BH13" s="402"/>
      <c r="BI13" s="809">
        <f>SUM(BN11/BO11)*100</f>
        <v>97.47899159663865</v>
      </c>
      <c r="BJ13" s="809"/>
      <c r="BK13" s="403"/>
      <c r="BL13" s="368"/>
      <c r="BM13" s="238"/>
      <c r="BN13" s="399" t="str">
        <f>BO9</f>
        <v>Remaining Target</v>
      </c>
      <c r="BO13" s="399">
        <f>BO14</f>
        <v>14</v>
      </c>
      <c r="BP13" s="399" t="str">
        <f>BI42</f>
        <v>Remaining Target</v>
      </c>
      <c r="BQ13" s="368"/>
    </row>
    <row r="14" spans="1:69" ht="33" customHeight="1" x14ac:dyDescent="0.35">
      <c r="A14" s="331" t="s">
        <v>329</v>
      </c>
      <c r="B14" s="332" t="s">
        <v>347</v>
      </c>
      <c r="C14" s="333" t="s">
        <v>384</v>
      </c>
      <c r="D14" s="334">
        <v>1</v>
      </c>
      <c r="E14" s="334">
        <v>1</v>
      </c>
      <c r="F14" s="334">
        <v>1</v>
      </c>
      <c r="G14" s="334">
        <v>1</v>
      </c>
      <c r="H14" s="334" t="s">
        <v>384</v>
      </c>
      <c r="I14" s="334">
        <v>1</v>
      </c>
      <c r="J14" s="334" t="s">
        <v>384</v>
      </c>
      <c r="K14" s="334">
        <v>1</v>
      </c>
      <c r="L14" s="334" t="s">
        <v>384</v>
      </c>
      <c r="M14" s="334">
        <v>1</v>
      </c>
      <c r="N14" s="334">
        <v>1</v>
      </c>
      <c r="O14" s="334" t="s">
        <v>384</v>
      </c>
      <c r="P14" s="334" t="s">
        <v>384</v>
      </c>
      <c r="Q14" s="334" t="s">
        <v>384</v>
      </c>
      <c r="R14" s="334">
        <v>1</v>
      </c>
      <c r="S14" s="334" t="s">
        <v>384</v>
      </c>
      <c r="T14" s="334">
        <v>1</v>
      </c>
      <c r="U14" s="334">
        <v>1</v>
      </c>
      <c r="V14" s="334" t="s">
        <v>384</v>
      </c>
      <c r="W14" s="334" t="s">
        <v>384</v>
      </c>
      <c r="X14" s="334" t="s">
        <v>384</v>
      </c>
      <c r="Y14" s="334" t="s">
        <v>384</v>
      </c>
      <c r="Z14" s="334">
        <v>1</v>
      </c>
      <c r="AA14" s="334" t="s">
        <v>384</v>
      </c>
      <c r="AB14" s="334">
        <v>1</v>
      </c>
      <c r="AC14" s="334">
        <v>1</v>
      </c>
      <c r="AD14" s="334" t="s">
        <v>384</v>
      </c>
      <c r="AE14" s="334" t="s">
        <v>384</v>
      </c>
      <c r="AF14" s="334">
        <v>1</v>
      </c>
      <c r="AG14" s="334" t="s">
        <v>384</v>
      </c>
      <c r="AH14" s="334" t="s">
        <v>384</v>
      </c>
      <c r="AI14" s="334">
        <v>1</v>
      </c>
      <c r="AJ14" s="334" t="s">
        <v>384</v>
      </c>
      <c r="AK14" s="334">
        <v>1</v>
      </c>
      <c r="AL14" s="334" t="s">
        <v>384</v>
      </c>
      <c r="AM14" s="334" t="s">
        <v>384</v>
      </c>
      <c r="AN14" s="334">
        <v>1</v>
      </c>
      <c r="AO14" s="334" t="s">
        <v>384</v>
      </c>
      <c r="AP14" s="334" t="s">
        <v>384</v>
      </c>
      <c r="AQ14" s="334" t="s">
        <v>384</v>
      </c>
      <c r="AR14" s="334" t="s">
        <v>384</v>
      </c>
      <c r="AS14" s="334">
        <v>1</v>
      </c>
      <c r="AT14" s="334" t="s">
        <v>384</v>
      </c>
      <c r="AU14" s="334" t="s">
        <v>384</v>
      </c>
      <c r="AV14" s="334" t="s">
        <v>384</v>
      </c>
      <c r="AW14" s="334" t="s">
        <v>384</v>
      </c>
      <c r="AX14" s="334" t="s">
        <v>384</v>
      </c>
      <c r="AY14" s="334">
        <v>1</v>
      </c>
      <c r="AZ14" s="334" t="s">
        <v>384</v>
      </c>
      <c r="BA14" s="334">
        <v>1</v>
      </c>
      <c r="BB14" s="334" t="s">
        <v>384</v>
      </c>
      <c r="BC14" s="334">
        <v>1</v>
      </c>
      <c r="BD14" s="335">
        <v>1</v>
      </c>
      <c r="BE14" s="336">
        <f t="shared" si="0"/>
        <v>23</v>
      </c>
      <c r="BF14" s="337">
        <f t="shared" si="1"/>
        <v>23</v>
      </c>
      <c r="BG14" s="320"/>
      <c r="BH14" s="404"/>
      <c r="BI14" s="788"/>
      <c r="BJ14" s="788"/>
      <c r="BK14" s="406"/>
      <c r="BL14" s="368"/>
      <c r="BM14" s="238"/>
      <c r="BN14" s="399">
        <f>SUMIF($A$7:$A$42,"N",$BF$7:$BF$43)</f>
        <v>10</v>
      </c>
      <c r="BO14" s="399">
        <f>SUMIF($A$7:$A$42,"N",$BE$7:$BE$43)</f>
        <v>14</v>
      </c>
      <c r="BP14" s="368"/>
      <c r="BQ14" s="368"/>
    </row>
    <row r="15" spans="1:69" ht="33" customHeight="1" x14ac:dyDescent="0.35">
      <c r="A15" s="331" t="s">
        <v>329</v>
      </c>
      <c r="B15" s="332" t="s">
        <v>348</v>
      </c>
      <c r="C15" s="333" t="s">
        <v>384</v>
      </c>
      <c r="D15" s="334">
        <v>1</v>
      </c>
      <c r="E15" s="334">
        <v>1</v>
      </c>
      <c r="F15" s="334">
        <v>1</v>
      </c>
      <c r="G15" s="334">
        <v>1</v>
      </c>
      <c r="H15" s="334" t="s">
        <v>384</v>
      </c>
      <c r="I15" s="334">
        <v>1</v>
      </c>
      <c r="J15" s="334" t="s">
        <v>384</v>
      </c>
      <c r="K15" s="334">
        <v>1</v>
      </c>
      <c r="L15" s="334" t="s">
        <v>384</v>
      </c>
      <c r="M15" s="334">
        <v>1</v>
      </c>
      <c r="N15" s="334">
        <v>1</v>
      </c>
      <c r="O15" s="334" t="s">
        <v>384</v>
      </c>
      <c r="P15" s="334" t="s">
        <v>384</v>
      </c>
      <c r="Q15" s="334" t="s">
        <v>384</v>
      </c>
      <c r="R15" s="334">
        <v>1</v>
      </c>
      <c r="S15" s="334" t="s">
        <v>384</v>
      </c>
      <c r="T15" s="334">
        <v>1</v>
      </c>
      <c r="U15" s="334">
        <v>1</v>
      </c>
      <c r="V15" s="334" t="s">
        <v>384</v>
      </c>
      <c r="W15" s="334" t="s">
        <v>384</v>
      </c>
      <c r="X15" s="334" t="s">
        <v>384</v>
      </c>
      <c r="Y15" s="334" t="s">
        <v>384</v>
      </c>
      <c r="Z15" s="334">
        <v>1</v>
      </c>
      <c r="AA15" s="334" t="s">
        <v>384</v>
      </c>
      <c r="AB15" s="334">
        <v>1</v>
      </c>
      <c r="AC15" s="334">
        <v>1</v>
      </c>
      <c r="AD15" s="334" t="s">
        <v>384</v>
      </c>
      <c r="AE15" s="334" t="s">
        <v>384</v>
      </c>
      <c r="AF15" s="334">
        <v>1</v>
      </c>
      <c r="AG15" s="334" t="s">
        <v>384</v>
      </c>
      <c r="AH15" s="334" t="s">
        <v>384</v>
      </c>
      <c r="AI15" s="334">
        <v>1</v>
      </c>
      <c r="AJ15" s="334" t="s">
        <v>384</v>
      </c>
      <c r="AK15" s="334">
        <v>1</v>
      </c>
      <c r="AL15" s="334" t="s">
        <v>384</v>
      </c>
      <c r="AM15" s="334" t="s">
        <v>384</v>
      </c>
      <c r="AN15" s="334">
        <v>1</v>
      </c>
      <c r="AO15" s="334" t="s">
        <v>384</v>
      </c>
      <c r="AP15" s="334" t="s">
        <v>384</v>
      </c>
      <c r="AQ15" s="334" t="s">
        <v>384</v>
      </c>
      <c r="AR15" s="334" t="s">
        <v>384</v>
      </c>
      <c r="AS15" s="334">
        <v>1</v>
      </c>
      <c r="AT15" s="334" t="s">
        <v>384</v>
      </c>
      <c r="AU15" s="334" t="s">
        <v>384</v>
      </c>
      <c r="AV15" s="334" t="s">
        <v>384</v>
      </c>
      <c r="AW15" s="334" t="s">
        <v>384</v>
      </c>
      <c r="AX15" s="334" t="s">
        <v>384</v>
      </c>
      <c r="AY15" s="334">
        <v>1</v>
      </c>
      <c r="AZ15" s="334" t="s">
        <v>384</v>
      </c>
      <c r="BA15" s="334">
        <v>1</v>
      </c>
      <c r="BB15" s="334" t="s">
        <v>384</v>
      </c>
      <c r="BC15" s="334">
        <v>1</v>
      </c>
      <c r="BD15" s="335">
        <v>1</v>
      </c>
      <c r="BE15" s="336">
        <f t="shared" si="0"/>
        <v>23</v>
      </c>
      <c r="BF15" s="337">
        <f t="shared" si="1"/>
        <v>23</v>
      </c>
      <c r="BG15" s="320"/>
      <c r="BH15" s="404"/>
      <c r="BI15" s="502" t="s">
        <v>317</v>
      </c>
      <c r="BJ15" s="506">
        <f>$BI13</f>
        <v>97.47899159663865</v>
      </c>
      <c r="BK15" s="362"/>
      <c r="BL15" s="368"/>
      <c r="BM15" s="238"/>
      <c r="BN15" s="399"/>
      <c r="BO15" s="399"/>
      <c r="BP15" s="368"/>
      <c r="BQ15" s="368"/>
    </row>
    <row r="16" spans="1:69" ht="33" customHeight="1" x14ac:dyDescent="0.35">
      <c r="A16" s="331" t="s">
        <v>328</v>
      </c>
      <c r="B16" s="332" t="s">
        <v>349</v>
      </c>
      <c r="C16" s="333" t="s">
        <v>384</v>
      </c>
      <c r="D16" s="334">
        <v>1</v>
      </c>
      <c r="E16" s="334">
        <v>1</v>
      </c>
      <c r="F16" s="334">
        <v>1</v>
      </c>
      <c r="G16" s="334">
        <v>1</v>
      </c>
      <c r="H16" s="334" t="s">
        <v>384</v>
      </c>
      <c r="I16" s="334">
        <v>1</v>
      </c>
      <c r="J16" s="334" t="s">
        <v>384</v>
      </c>
      <c r="K16" s="334">
        <v>1</v>
      </c>
      <c r="L16" s="334" t="s">
        <v>384</v>
      </c>
      <c r="M16" s="334">
        <v>1</v>
      </c>
      <c r="N16" s="334">
        <v>1</v>
      </c>
      <c r="O16" s="334" t="s">
        <v>384</v>
      </c>
      <c r="P16" s="334" t="s">
        <v>384</v>
      </c>
      <c r="Q16" s="334" t="s">
        <v>384</v>
      </c>
      <c r="R16" s="334">
        <v>1</v>
      </c>
      <c r="S16" s="334" t="s">
        <v>384</v>
      </c>
      <c r="T16" s="334">
        <v>1</v>
      </c>
      <c r="U16" s="334">
        <v>1</v>
      </c>
      <c r="V16" s="334" t="s">
        <v>384</v>
      </c>
      <c r="W16" s="334" t="s">
        <v>384</v>
      </c>
      <c r="X16" s="334" t="s">
        <v>384</v>
      </c>
      <c r="Y16" s="334" t="s">
        <v>384</v>
      </c>
      <c r="Z16" s="334">
        <v>1</v>
      </c>
      <c r="AA16" s="334" t="s">
        <v>384</v>
      </c>
      <c r="AB16" s="334">
        <v>0</v>
      </c>
      <c r="AC16" s="334">
        <v>0</v>
      </c>
      <c r="AD16" s="334" t="s">
        <v>384</v>
      </c>
      <c r="AE16" s="334" t="s">
        <v>384</v>
      </c>
      <c r="AF16" s="334">
        <v>1</v>
      </c>
      <c r="AG16" s="334" t="s">
        <v>384</v>
      </c>
      <c r="AH16" s="334" t="s">
        <v>384</v>
      </c>
      <c r="AI16" s="334">
        <v>1</v>
      </c>
      <c r="AJ16" s="334" t="s">
        <v>384</v>
      </c>
      <c r="AK16" s="334">
        <v>1</v>
      </c>
      <c r="AL16" s="334" t="s">
        <v>384</v>
      </c>
      <c r="AM16" s="334" t="s">
        <v>384</v>
      </c>
      <c r="AN16" s="334">
        <v>1</v>
      </c>
      <c r="AO16" s="334" t="s">
        <v>384</v>
      </c>
      <c r="AP16" s="334" t="s">
        <v>384</v>
      </c>
      <c r="AQ16" s="334" t="s">
        <v>384</v>
      </c>
      <c r="AR16" s="334" t="s">
        <v>384</v>
      </c>
      <c r="AS16" s="334">
        <v>1</v>
      </c>
      <c r="AT16" s="334" t="s">
        <v>384</v>
      </c>
      <c r="AU16" s="334" t="s">
        <v>384</v>
      </c>
      <c r="AV16" s="334" t="s">
        <v>384</v>
      </c>
      <c r="AW16" s="334" t="s">
        <v>384</v>
      </c>
      <c r="AX16" s="334" t="s">
        <v>384</v>
      </c>
      <c r="AY16" s="334">
        <v>1</v>
      </c>
      <c r="AZ16" s="334" t="s">
        <v>384</v>
      </c>
      <c r="BA16" s="334">
        <v>1</v>
      </c>
      <c r="BB16" s="334" t="s">
        <v>384</v>
      </c>
      <c r="BC16" s="334">
        <v>1</v>
      </c>
      <c r="BD16" s="335">
        <v>1</v>
      </c>
      <c r="BE16" s="336">
        <f t="shared" si="0"/>
        <v>23</v>
      </c>
      <c r="BF16" s="337">
        <f t="shared" si="1"/>
        <v>21</v>
      </c>
      <c r="BG16" s="320"/>
      <c r="BH16" s="404"/>
      <c r="BI16" s="357" t="s">
        <v>319</v>
      </c>
      <c r="BJ16" s="363">
        <f>100-($BI13)</f>
        <v>2.5210084033613498</v>
      </c>
      <c r="BK16" s="362"/>
      <c r="BL16" s="368"/>
      <c r="BM16" s="238"/>
      <c r="BN16" s="399"/>
      <c r="BO16" s="399"/>
      <c r="BP16" s="368"/>
      <c r="BQ16" s="368"/>
    </row>
    <row r="17" spans="1:78" ht="33" customHeight="1" x14ac:dyDescent="0.4">
      <c r="A17" s="331" t="s">
        <v>329</v>
      </c>
      <c r="B17" s="354" t="s">
        <v>350</v>
      </c>
      <c r="C17" s="333" t="s">
        <v>384</v>
      </c>
      <c r="D17" s="334">
        <v>0</v>
      </c>
      <c r="E17" s="334">
        <v>0</v>
      </c>
      <c r="F17" s="334" t="s">
        <v>384</v>
      </c>
      <c r="G17" s="334" t="s">
        <v>384</v>
      </c>
      <c r="H17" s="334" t="s">
        <v>384</v>
      </c>
      <c r="I17" s="334" t="s">
        <v>384</v>
      </c>
      <c r="J17" s="334" t="s">
        <v>384</v>
      </c>
      <c r="K17" s="334">
        <v>1</v>
      </c>
      <c r="L17" s="334" t="s">
        <v>384</v>
      </c>
      <c r="M17" s="334">
        <v>1</v>
      </c>
      <c r="N17" s="334">
        <v>1</v>
      </c>
      <c r="O17" s="334" t="s">
        <v>384</v>
      </c>
      <c r="P17" s="334" t="s">
        <v>384</v>
      </c>
      <c r="Q17" s="334" t="s">
        <v>384</v>
      </c>
      <c r="R17" s="334">
        <v>1</v>
      </c>
      <c r="S17" s="334" t="s">
        <v>384</v>
      </c>
      <c r="T17" s="334">
        <v>1</v>
      </c>
      <c r="U17" s="334">
        <v>1</v>
      </c>
      <c r="V17" s="334" t="s">
        <v>384</v>
      </c>
      <c r="W17" s="334" t="s">
        <v>384</v>
      </c>
      <c r="X17" s="334" t="s">
        <v>384</v>
      </c>
      <c r="Y17" s="334" t="s">
        <v>384</v>
      </c>
      <c r="Z17" s="334">
        <v>1</v>
      </c>
      <c r="AA17" s="334" t="s">
        <v>384</v>
      </c>
      <c r="AB17" s="334">
        <v>1</v>
      </c>
      <c r="AC17" s="334">
        <v>1</v>
      </c>
      <c r="AD17" s="334" t="s">
        <v>384</v>
      </c>
      <c r="AE17" s="334" t="s">
        <v>384</v>
      </c>
      <c r="AF17" s="334">
        <v>1</v>
      </c>
      <c r="AG17" s="334" t="s">
        <v>384</v>
      </c>
      <c r="AH17" s="334" t="s">
        <v>384</v>
      </c>
      <c r="AI17" s="334">
        <v>1</v>
      </c>
      <c r="AJ17" s="334" t="s">
        <v>384</v>
      </c>
      <c r="AK17" s="334">
        <v>1</v>
      </c>
      <c r="AL17" s="334" t="s">
        <v>384</v>
      </c>
      <c r="AM17" s="334" t="s">
        <v>384</v>
      </c>
      <c r="AN17" s="334">
        <v>1</v>
      </c>
      <c r="AO17" s="334" t="s">
        <v>384</v>
      </c>
      <c r="AP17" s="334" t="s">
        <v>384</v>
      </c>
      <c r="AQ17" s="334" t="s">
        <v>384</v>
      </c>
      <c r="AR17" s="334" t="s">
        <v>384</v>
      </c>
      <c r="AS17" s="334">
        <v>1</v>
      </c>
      <c r="AT17" s="334" t="s">
        <v>384</v>
      </c>
      <c r="AU17" s="334" t="s">
        <v>384</v>
      </c>
      <c r="AV17" s="334" t="s">
        <v>384</v>
      </c>
      <c r="AW17" s="334" t="s">
        <v>384</v>
      </c>
      <c r="AX17" s="334" t="s">
        <v>384</v>
      </c>
      <c r="AY17" s="334">
        <v>1</v>
      </c>
      <c r="AZ17" s="334" t="s">
        <v>384</v>
      </c>
      <c r="BA17" s="334">
        <v>1</v>
      </c>
      <c r="BB17" s="334" t="s">
        <v>384</v>
      </c>
      <c r="BC17" s="334">
        <v>1</v>
      </c>
      <c r="BD17" s="335">
        <v>1</v>
      </c>
      <c r="BE17" s="336">
        <f t="shared" si="0"/>
        <v>20</v>
      </c>
      <c r="BF17" s="337">
        <f t="shared" si="1"/>
        <v>18</v>
      </c>
      <c r="BG17" s="320"/>
      <c r="BH17" s="404"/>
      <c r="BI17" s="802" t="s">
        <v>320</v>
      </c>
      <c r="BJ17" s="802"/>
      <c r="BK17" s="406"/>
      <c r="BL17" s="368"/>
      <c r="BM17" s="238"/>
      <c r="BN17" s="399"/>
      <c r="BO17" s="399"/>
      <c r="BP17" s="368"/>
      <c r="BQ17" s="368"/>
    </row>
    <row r="18" spans="1:78" ht="33" customHeight="1" x14ac:dyDescent="0.35">
      <c r="A18" s="331" t="s">
        <v>329</v>
      </c>
      <c r="B18" s="332" t="s">
        <v>351</v>
      </c>
      <c r="C18" s="333" t="s">
        <v>384</v>
      </c>
      <c r="D18" s="334" t="s">
        <v>384</v>
      </c>
      <c r="E18" s="334" t="s">
        <v>384</v>
      </c>
      <c r="F18" s="334">
        <v>1</v>
      </c>
      <c r="G18" s="334">
        <v>1</v>
      </c>
      <c r="H18" s="334" t="s">
        <v>384</v>
      </c>
      <c r="I18" s="334">
        <v>1</v>
      </c>
      <c r="J18" s="334" t="s">
        <v>384</v>
      </c>
      <c r="K18" s="334" t="s">
        <v>384</v>
      </c>
      <c r="L18" s="334" t="s">
        <v>384</v>
      </c>
      <c r="M18" s="334" t="s">
        <v>384</v>
      </c>
      <c r="N18" s="334" t="s">
        <v>384</v>
      </c>
      <c r="O18" s="334" t="s">
        <v>384</v>
      </c>
      <c r="P18" s="334" t="s">
        <v>384</v>
      </c>
      <c r="Q18" s="334" t="s">
        <v>384</v>
      </c>
      <c r="R18" s="334" t="s">
        <v>384</v>
      </c>
      <c r="S18" s="334" t="s">
        <v>384</v>
      </c>
      <c r="T18" s="334" t="s">
        <v>384</v>
      </c>
      <c r="U18" s="334" t="s">
        <v>384</v>
      </c>
      <c r="V18" s="334" t="s">
        <v>384</v>
      </c>
      <c r="W18" s="334" t="s">
        <v>384</v>
      </c>
      <c r="X18" s="334" t="s">
        <v>384</v>
      </c>
      <c r="Y18" s="334" t="s">
        <v>384</v>
      </c>
      <c r="Z18" s="334" t="s">
        <v>384</v>
      </c>
      <c r="AA18" s="334" t="s">
        <v>384</v>
      </c>
      <c r="AB18" s="334" t="s">
        <v>384</v>
      </c>
      <c r="AC18" s="334" t="s">
        <v>384</v>
      </c>
      <c r="AD18" s="334" t="s">
        <v>384</v>
      </c>
      <c r="AE18" s="334" t="s">
        <v>384</v>
      </c>
      <c r="AF18" s="334" t="s">
        <v>384</v>
      </c>
      <c r="AG18" s="334" t="s">
        <v>384</v>
      </c>
      <c r="AH18" s="334" t="s">
        <v>384</v>
      </c>
      <c r="AI18" s="334" t="s">
        <v>384</v>
      </c>
      <c r="AJ18" s="334" t="s">
        <v>384</v>
      </c>
      <c r="AK18" s="334" t="s">
        <v>384</v>
      </c>
      <c r="AL18" s="334" t="s">
        <v>384</v>
      </c>
      <c r="AM18" s="334" t="s">
        <v>384</v>
      </c>
      <c r="AN18" s="334" t="s">
        <v>384</v>
      </c>
      <c r="AO18" s="334" t="s">
        <v>384</v>
      </c>
      <c r="AP18" s="334" t="s">
        <v>384</v>
      </c>
      <c r="AQ18" s="334" t="s">
        <v>384</v>
      </c>
      <c r="AR18" s="334" t="s">
        <v>384</v>
      </c>
      <c r="AS18" s="334" t="s">
        <v>384</v>
      </c>
      <c r="AT18" s="334" t="s">
        <v>384</v>
      </c>
      <c r="AU18" s="334" t="s">
        <v>384</v>
      </c>
      <c r="AV18" s="334" t="s">
        <v>384</v>
      </c>
      <c r="AW18" s="334" t="s">
        <v>384</v>
      </c>
      <c r="AX18" s="334" t="s">
        <v>384</v>
      </c>
      <c r="AY18" s="334" t="s">
        <v>384</v>
      </c>
      <c r="AZ18" s="334" t="s">
        <v>384</v>
      </c>
      <c r="BA18" s="334" t="s">
        <v>384</v>
      </c>
      <c r="BB18" s="334" t="s">
        <v>384</v>
      </c>
      <c r="BC18" s="334" t="s">
        <v>384</v>
      </c>
      <c r="BD18" s="335" t="s">
        <v>384</v>
      </c>
      <c r="BE18" s="336">
        <f t="shared" si="0"/>
        <v>3</v>
      </c>
      <c r="BF18" s="337">
        <f t="shared" si="1"/>
        <v>3</v>
      </c>
      <c r="BG18" s="320"/>
      <c r="BH18" s="404"/>
      <c r="BI18" s="501"/>
      <c r="BJ18" s="501"/>
      <c r="BK18" s="406"/>
      <c r="BL18" s="368"/>
      <c r="BM18" s="238"/>
      <c r="BN18" s="398" t="s">
        <v>317</v>
      </c>
      <c r="BO18" s="399" t="s">
        <v>319</v>
      </c>
      <c r="BP18" s="368"/>
      <c r="BQ18" s="368"/>
    </row>
    <row r="19" spans="1:78" ht="33" customHeight="1" x14ac:dyDescent="0.35">
      <c r="A19" s="331" t="s">
        <v>329</v>
      </c>
      <c r="B19" s="332" t="s">
        <v>352</v>
      </c>
      <c r="C19" s="333" t="s">
        <v>384</v>
      </c>
      <c r="D19" s="334">
        <v>1</v>
      </c>
      <c r="E19" s="334">
        <v>1</v>
      </c>
      <c r="F19" s="334">
        <v>1</v>
      </c>
      <c r="G19" s="334">
        <v>1</v>
      </c>
      <c r="H19" s="334" t="s">
        <v>384</v>
      </c>
      <c r="I19" s="334">
        <v>1</v>
      </c>
      <c r="J19" s="334" t="s">
        <v>384</v>
      </c>
      <c r="K19" s="334">
        <v>1</v>
      </c>
      <c r="L19" s="334" t="s">
        <v>384</v>
      </c>
      <c r="M19" s="334">
        <v>1</v>
      </c>
      <c r="N19" s="334">
        <v>1</v>
      </c>
      <c r="O19" s="334" t="s">
        <v>384</v>
      </c>
      <c r="P19" s="334" t="s">
        <v>384</v>
      </c>
      <c r="Q19" s="334" t="s">
        <v>384</v>
      </c>
      <c r="R19" s="334">
        <v>1</v>
      </c>
      <c r="S19" s="334" t="s">
        <v>384</v>
      </c>
      <c r="T19" s="334">
        <v>1</v>
      </c>
      <c r="U19" s="334">
        <v>1</v>
      </c>
      <c r="V19" s="334" t="s">
        <v>384</v>
      </c>
      <c r="W19" s="334" t="s">
        <v>384</v>
      </c>
      <c r="X19" s="334" t="s">
        <v>384</v>
      </c>
      <c r="Y19" s="334" t="s">
        <v>384</v>
      </c>
      <c r="Z19" s="334">
        <v>1</v>
      </c>
      <c r="AA19" s="334" t="s">
        <v>384</v>
      </c>
      <c r="AB19" s="334">
        <v>1</v>
      </c>
      <c r="AC19" s="334">
        <v>1</v>
      </c>
      <c r="AD19" s="334" t="s">
        <v>384</v>
      </c>
      <c r="AE19" s="334" t="s">
        <v>384</v>
      </c>
      <c r="AF19" s="334">
        <v>1</v>
      </c>
      <c r="AG19" s="334" t="s">
        <v>384</v>
      </c>
      <c r="AH19" s="334" t="s">
        <v>384</v>
      </c>
      <c r="AI19" s="334">
        <v>1</v>
      </c>
      <c r="AJ19" s="334" t="s">
        <v>384</v>
      </c>
      <c r="AK19" s="334">
        <v>1</v>
      </c>
      <c r="AL19" s="334" t="s">
        <v>384</v>
      </c>
      <c r="AM19" s="334" t="s">
        <v>384</v>
      </c>
      <c r="AN19" s="334">
        <v>1</v>
      </c>
      <c r="AO19" s="334" t="s">
        <v>384</v>
      </c>
      <c r="AP19" s="334" t="s">
        <v>384</v>
      </c>
      <c r="AQ19" s="334" t="s">
        <v>384</v>
      </c>
      <c r="AR19" s="334" t="s">
        <v>384</v>
      </c>
      <c r="AS19" s="334">
        <v>1</v>
      </c>
      <c r="AT19" s="334" t="s">
        <v>384</v>
      </c>
      <c r="AU19" s="334" t="s">
        <v>384</v>
      </c>
      <c r="AV19" s="334" t="s">
        <v>384</v>
      </c>
      <c r="AW19" s="334" t="s">
        <v>384</v>
      </c>
      <c r="AX19" s="334" t="s">
        <v>384</v>
      </c>
      <c r="AY19" s="334">
        <v>1</v>
      </c>
      <c r="AZ19" s="334" t="s">
        <v>384</v>
      </c>
      <c r="BA19" s="334" t="s">
        <v>384</v>
      </c>
      <c r="BB19" s="334" t="s">
        <v>384</v>
      </c>
      <c r="BC19" s="334" t="s">
        <v>384</v>
      </c>
      <c r="BD19" s="335" t="s">
        <v>384</v>
      </c>
      <c r="BE19" s="336">
        <f t="shared" si="0"/>
        <v>20</v>
      </c>
      <c r="BF19" s="337">
        <f t="shared" si="1"/>
        <v>20</v>
      </c>
      <c r="BG19" s="320"/>
      <c r="BH19" s="402"/>
      <c r="BI19" s="773">
        <f>SUM(BN14/BO14)*100</f>
        <v>71.428571428571431</v>
      </c>
      <c r="BJ19" s="774"/>
      <c r="BK19" s="406"/>
      <c r="BL19" s="368"/>
      <c r="BM19" s="238"/>
      <c r="BN19" s="400">
        <f>$BI$19</f>
        <v>71.428571428571431</v>
      </c>
      <c r="BO19" s="401">
        <f>100-($BI$19)</f>
        <v>28.571428571428569</v>
      </c>
      <c r="BP19" s="368"/>
      <c r="BQ19" s="368"/>
    </row>
    <row r="20" spans="1:78" ht="33" customHeight="1" x14ac:dyDescent="0.4">
      <c r="A20" s="331" t="s">
        <v>329</v>
      </c>
      <c r="B20" s="332" t="s">
        <v>353</v>
      </c>
      <c r="C20" s="333" t="s">
        <v>384</v>
      </c>
      <c r="D20" s="334">
        <v>1</v>
      </c>
      <c r="E20" s="334">
        <v>1</v>
      </c>
      <c r="F20" s="334">
        <v>1</v>
      </c>
      <c r="G20" s="334">
        <v>1</v>
      </c>
      <c r="H20" s="334" t="s">
        <v>384</v>
      </c>
      <c r="I20" s="334">
        <v>1</v>
      </c>
      <c r="J20" s="334" t="s">
        <v>384</v>
      </c>
      <c r="K20" s="334">
        <v>1</v>
      </c>
      <c r="L20" s="334" t="s">
        <v>384</v>
      </c>
      <c r="M20" s="334">
        <v>1</v>
      </c>
      <c r="N20" s="334">
        <v>1</v>
      </c>
      <c r="O20" s="334" t="s">
        <v>384</v>
      </c>
      <c r="P20" s="334" t="s">
        <v>384</v>
      </c>
      <c r="Q20" s="334" t="s">
        <v>384</v>
      </c>
      <c r="R20" s="334" t="s">
        <v>384</v>
      </c>
      <c r="S20" s="334" t="s">
        <v>384</v>
      </c>
      <c r="T20" s="334" t="s">
        <v>384</v>
      </c>
      <c r="U20" s="334" t="s">
        <v>384</v>
      </c>
      <c r="V20" s="334" t="s">
        <v>384</v>
      </c>
      <c r="W20" s="334" t="s">
        <v>384</v>
      </c>
      <c r="X20" s="334" t="s">
        <v>384</v>
      </c>
      <c r="Y20" s="334" t="s">
        <v>384</v>
      </c>
      <c r="Z20" s="334">
        <v>1</v>
      </c>
      <c r="AA20" s="334" t="s">
        <v>384</v>
      </c>
      <c r="AB20" s="334">
        <v>1</v>
      </c>
      <c r="AC20" s="334">
        <v>1</v>
      </c>
      <c r="AD20" s="334" t="s">
        <v>384</v>
      </c>
      <c r="AE20" s="334" t="s">
        <v>384</v>
      </c>
      <c r="AF20" s="334">
        <v>1</v>
      </c>
      <c r="AG20" s="334" t="s">
        <v>384</v>
      </c>
      <c r="AH20" s="334" t="s">
        <v>384</v>
      </c>
      <c r="AI20" s="334">
        <v>1</v>
      </c>
      <c r="AJ20" s="334" t="s">
        <v>384</v>
      </c>
      <c r="AK20" s="334">
        <v>1</v>
      </c>
      <c r="AL20" s="334" t="s">
        <v>384</v>
      </c>
      <c r="AM20" s="334" t="s">
        <v>384</v>
      </c>
      <c r="AN20" s="334">
        <v>1</v>
      </c>
      <c r="AO20" s="334" t="s">
        <v>384</v>
      </c>
      <c r="AP20" s="334" t="s">
        <v>384</v>
      </c>
      <c r="AQ20" s="334" t="s">
        <v>384</v>
      </c>
      <c r="AR20" s="334" t="s">
        <v>384</v>
      </c>
      <c r="AS20" s="334">
        <v>1</v>
      </c>
      <c r="AT20" s="334" t="s">
        <v>384</v>
      </c>
      <c r="AU20" s="334" t="s">
        <v>384</v>
      </c>
      <c r="AV20" s="334" t="s">
        <v>384</v>
      </c>
      <c r="AW20" s="334" t="s">
        <v>384</v>
      </c>
      <c r="AX20" s="334" t="s">
        <v>384</v>
      </c>
      <c r="AY20" s="334">
        <v>1</v>
      </c>
      <c r="AZ20" s="334" t="s">
        <v>384</v>
      </c>
      <c r="BA20" s="334">
        <v>1</v>
      </c>
      <c r="BB20" s="334" t="s">
        <v>384</v>
      </c>
      <c r="BC20" s="334">
        <v>1</v>
      </c>
      <c r="BD20" s="335">
        <v>1</v>
      </c>
      <c r="BE20" s="336">
        <f t="shared" si="0"/>
        <v>20</v>
      </c>
      <c r="BF20" s="337">
        <f t="shared" si="1"/>
        <v>20</v>
      </c>
      <c r="BG20" s="320"/>
      <c r="BH20" s="402"/>
      <c r="BI20" s="775"/>
      <c r="BJ20" s="776"/>
      <c r="BK20" s="407"/>
      <c r="BL20" s="368"/>
      <c r="BM20" s="238"/>
      <c r="BN20" s="368"/>
      <c r="BO20" s="408"/>
      <c r="BP20" s="368"/>
      <c r="BQ20" s="368"/>
    </row>
    <row r="21" spans="1:78" ht="33" customHeight="1" x14ac:dyDescent="0.35">
      <c r="A21" s="331" t="s">
        <v>329</v>
      </c>
      <c r="B21" s="332" t="s">
        <v>354</v>
      </c>
      <c r="C21" s="333" t="s">
        <v>384</v>
      </c>
      <c r="D21" s="334" t="s">
        <v>384</v>
      </c>
      <c r="E21" s="334">
        <v>1</v>
      </c>
      <c r="F21" s="334">
        <v>1</v>
      </c>
      <c r="G21" s="334">
        <v>1</v>
      </c>
      <c r="H21" s="334" t="s">
        <v>384</v>
      </c>
      <c r="I21" s="334">
        <v>1</v>
      </c>
      <c r="J21" s="334" t="s">
        <v>384</v>
      </c>
      <c r="K21" s="334" t="s">
        <v>384</v>
      </c>
      <c r="L21" s="334" t="s">
        <v>384</v>
      </c>
      <c r="M21" s="334" t="s">
        <v>384</v>
      </c>
      <c r="N21" s="334">
        <v>1</v>
      </c>
      <c r="O21" s="334" t="s">
        <v>384</v>
      </c>
      <c r="P21" s="334" t="s">
        <v>384</v>
      </c>
      <c r="Q21" s="334" t="s">
        <v>384</v>
      </c>
      <c r="R21" s="334">
        <v>1</v>
      </c>
      <c r="S21" s="334" t="s">
        <v>384</v>
      </c>
      <c r="T21" s="334">
        <v>1</v>
      </c>
      <c r="U21" s="334">
        <v>1</v>
      </c>
      <c r="V21" s="334" t="s">
        <v>384</v>
      </c>
      <c r="W21" s="334" t="s">
        <v>384</v>
      </c>
      <c r="X21" s="334" t="s">
        <v>384</v>
      </c>
      <c r="Y21" s="334" t="s">
        <v>384</v>
      </c>
      <c r="Z21" s="334" t="s">
        <v>384</v>
      </c>
      <c r="AA21" s="334" t="s">
        <v>384</v>
      </c>
      <c r="AB21" s="334" t="s">
        <v>384</v>
      </c>
      <c r="AC21" s="334" t="s">
        <v>384</v>
      </c>
      <c r="AD21" s="334" t="s">
        <v>384</v>
      </c>
      <c r="AE21" s="334" t="s">
        <v>384</v>
      </c>
      <c r="AF21" s="334" t="s">
        <v>384</v>
      </c>
      <c r="AG21" s="334" t="s">
        <v>384</v>
      </c>
      <c r="AH21" s="334" t="s">
        <v>384</v>
      </c>
      <c r="AI21" s="334">
        <v>1</v>
      </c>
      <c r="AJ21" s="334" t="s">
        <v>384</v>
      </c>
      <c r="AK21" s="334">
        <v>1</v>
      </c>
      <c r="AL21" s="334" t="s">
        <v>384</v>
      </c>
      <c r="AM21" s="334" t="s">
        <v>384</v>
      </c>
      <c r="AN21" s="334">
        <v>1</v>
      </c>
      <c r="AO21" s="334" t="s">
        <v>384</v>
      </c>
      <c r="AP21" s="334" t="s">
        <v>384</v>
      </c>
      <c r="AQ21" s="334" t="s">
        <v>384</v>
      </c>
      <c r="AR21" s="334" t="s">
        <v>384</v>
      </c>
      <c r="AS21" s="334">
        <v>1</v>
      </c>
      <c r="AT21" s="334" t="s">
        <v>384</v>
      </c>
      <c r="AU21" s="334" t="s">
        <v>384</v>
      </c>
      <c r="AV21" s="334" t="s">
        <v>384</v>
      </c>
      <c r="AW21" s="334" t="s">
        <v>384</v>
      </c>
      <c r="AX21" s="334" t="s">
        <v>384</v>
      </c>
      <c r="AY21" s="334" t="s">
        <v>384</v>
      </c>
      <c r="AZ21" s="334" t="s">
        <v>384</v>
      </c>
      <c r="BA21" s="334">
        <v>1</v>
      </c>
      <c r="BB21" s="334" t="s">
        <v>384</v>
      </c>
      <c r="BC21" s="334">
        <v>1</v>
      </c>
      <c r="BD21" s="335">
        <v>1</v>
      </c>
      <c r="BE21" s="336">
        <f t="shared" si="0"/>
        <v>15</v>
      </c>
      <c r="BF21" s="337">
        <f t="shared" si="1"/>
        <v>15</v>
      </c>
      <c r="BG21" s="320"/>
      <c r="BH21" s="361"/>
      <c r="BI21" s="603" t="s">
        <v>317</v>
      </c>
      <c r="BJ21" s="604">
        <f>$BI19</f>
        <v>71.428571428571431</v>
      </c>
      <c r="BK21" s="407"/>
      <c r="BP21" s="368"/>
      <c r="BQ21" s="368"/>
    </row>
    <row r="22" spans="1:78" ht="33" customHeight="1" x14ac:dyDescent="0.35">
      <c r="A22" s="331" t="s">
        <v>329</v>
      </c>
      <c r="B22" s="332" t="s">
        <v>355</v>
      </c>
      <c r="C22" s="333" t="s">
        <v>384</v>
      </c>
      <c r="D22" s="334" t="s">
        <v>384</v>
      </c>
      <c r="E22" s="334">
        <v>1</v>
      </c>
      <c r="F22" s="334">
        <v>1</v>
      </c>
      <c r="G22" s="334">
        <v>1</v>
      </c>
      <c r="H22" s="334" t="s">
        <v>384</v>
      </c>
      <c r="I22" s="334">
        <v>0</v>
      </c>
      <c r="J22" s="334" t="s">
        <v>384</v>
      </c>
      <c r="K22" s="334" t="s">
        <v>384</v>
      </c>
      <c r="L22" s="334" t="s">
        <v>384</v>
      </c>
      <c r="M22" s="334" t="s">
        <v>384</v>
      </c>
      <c r="N22" s="334">
        <v>1</v>
      </c>
      <c r="O22" s="334" t="s">
        <v>384</v>
      </c>
      <c r="P22" s="334" t="s">
        <v>384</v>
      </c>
      <c r="Q22" s="334" t="s">
        <v>384</v>
      </c>
      <c r="R22" s="334">
        <v>1</v>
      </c>
      <c r="S22" s="334" t="s">
        <v>384</v>
      </c>
      <c r="T22" s="334">
        <v>1</v>
      </c>
      <c r="U22" s="334">
        <v>1</v>
      </c>
      <c r="V22" s="334" t="s">
        <v>384</v>
      </c>
      <c r="W22" s="334" t="s">
        <v>384</v>
      </c>
      <c r="X22" s="334" t="s">
        <v>384</v>
      </c>
      <c r="Y22" s="334" t="s">
        <v>384</v>
      </c>
      <c r="Z22" s="334" t="s">
        <v>384</v>
      </c>
      <c r="AA22" s="334" t="s">
        <v>384</v>
      </c>
      <c r="AB22" s="334" t="s">
        <v>384</v>
      </c>
      <c r="AC22" s="334" t="s">
        <v>384</v>
      </c>
      <c r="AD22" s="334" t="s">
        <v>384</v>
      </c>
      <c r="AE22" s="334" t="s">
        <v>384</v>
      </c>
      <c r="AF22" s="334" t="s">
        <v>384</v>
      </c>
      <c r="AG22" s="334" t="s">
        <v>384</v>
      </c>
      <c r="AH22" s="334" t="s">
        <v>384</v>
      </c>
      <c r="AI22" s="334" t="s">
        <v>384</v>
      </c>
      <c r="AJ22" s="334" t="s">
        <v>384</v>
      </c>
      <c r="AK22" s="334" t="s">
        <v>384</v>
      </c>
      <c r="AL22" s="334" t="s">
        <v>384</v>
      </c>
      <c r="AM22" s="334" t="s">
        <v>384</v>
      </c>
      <c r="AN22" s="334" t="s">
        <v>384</v>
      </c>
      <c r="AO22" s="334" t="s">
        <v>384</v>
      </c>
      <c r="AP22" s="334" t="s">
        <v>384</v>
      </c>
      <c r="AQ22" s="334" t="s">
        <v>384</v>
      </c>
      <c r="AR22" s="334" t="s">
        <v>384</v>
      </c>
      <c r="AS22" s="334" t="s">
        <v>384</v>
      </c>
      <c r="AT22" s="334" t="s">
        <v>384</v>
      </c>
      <c r="AU22" s="334" t="s">
        <v>384</v>
      </c>
      <c r="AV22" s="334" t="s">
        <v>384</v>
      </c>
      <c r="AW22" s="334" t="s">
        <v>384</v>
      </c>
      <c r="AX22" s="334" t="s">
        <v>384</v>
      </c>
      <c r="AY22" s="334" t="s">
        <v>384</v>
      </c>
      <c r="AZ22" s="334" t="s">
        <v>384</v>
      </c>
      <c r="BA22" s="334" t="s">
        <v>384</v>
      </c>
      <c r="BB22" s="334" t="s">
        <v>384</v>
      </c>
      <c r="BC22" s="334" t="s">
        <v>384</v>
      </c>
      <c r="BD22" s="335" t="s">
        <v>384</v>
      </c>
      <c r="BE22" s="336">
        <f t="shared" si="0"/>
        <v>8</v>
      </c>
      <c r="BF22" s="337">
        <f t="shared" si="1"/>
        <v>7</v>
      </c>
      <c r="BG22" s="320"/>
      <c r="BH22" s="361"/>
      <c r="BI22" s="605" t="s">
        <v>319</v>
      </c>
      <c r="BJ22" s="606">
        <f>100-($BI19)</f>
        <v>28.571428571428569</v>
      </c>
      <c r="BK22" s="407"/>
      <c r="BP22" s="368"/>
      <c r="BQ22" s="368"/>
    </row>
    <row r="23" spans="1:78" ht="33" customHeight="1" x14ac:dyDescent="0.4">
      <c r="A23" s="331" t="s">
        <v>329</v>
      </c>
      <c r="B23" s="332" t="s">
        <v>356</v>
      </c>
      <c r="C23" s="333" t="s">
        <v>384</v>
      </c>
      <c r="D23" s="334" t="s">
        <v>384</v>
      </c>
      <c r="E23" s="334" t="s">
        <v>384</v>
      </c>
      <c r="F23" s="334" t="s">
        <v>384</v>
      </c>
      <c r="G23" s="334" t="s">
        <v>384</v>
      </c>
      <c r="H23" s="334" t="s">
        <v>384</v>
      </c>
      <c r="I23" s="334" t="s">
        <v>384</v>
      </c>
      <c r="J23" s="334" t="s">
        <v>384</v>
      </c>
      <c r="K23" s="334">
        <v>1</v>
      </c>
      <c r="L23" s="334" t="s">
        <v>384</v>
      </c>
      <c r="M23" s="334" t="s">
        <v>384</v>
      </c>
      <c r="N23" s="334" t="s">
        <v>384</v>
      </c>
      <c r="O23" s="334" t="s">
        <v>384</v>
      </c>
      <c r="P23" s="334" t="s">
        <v>384</v>
      </c>
      <c r="Q23" s="334" t="s">
        <v>384</v>
      </c>
      <c r="R23" s="334" t="s">
        <v>384</v>
      </c>
      <c r="S23" s="334" t="s">
        <v>384</v>
      </c>
      <c r="T23" s="334" t="s">
        <v>384</v>
      </c>
      <c r="U23" s="334" t="s">
        <v>384</v>
      </c>
      <c r="V23" s="334" t="s">
        <v>384</v>
      </c>
      <c r="W23" s="334" t="s">
        <v>384</v>
      </c>
      <c r="X23" s="334" t="s">
        <v>384</v>
      </c>
      <c r="Y23" s="334" t="s">
        <v>384</v>
      </c>
      <c r="Z23" s="334" t="s">
        <v>384</v>
      </c>
      <c r="AA23" s="334" t="s">
        <v>384</v>
      </c>
      <c r="AB23" s="334" t="s">
        <v>384</v>
      </c>
      <c r="AC23" s="334" t="s">
        <v>384</v>
      </c>
      <c r="AD23" s="334" t="s">
        <v>384</v>
      </c>
      <c r="AE23" s="334" t="s">
        <v>384</v>
      </c>
      <c r="AF23" s="334" t="s">
        <v>384</v>
      </c>
      <c r="AG23" s="334" t="s">
        <v>384</v>
      </c>
      <c r="AH23" s="334" t="s">
        <v>384</v>
      </c>
      <c r="AI23" s="334" t="s">
        <v>384</v>
      </c>
      <c r="AJ23" s="334" t="s">
        <v>384</v>
      </c>
      <c r="AK23" s="334" t="s">
        <v>384</v>
      </c>
      <c r="AL23" s="334" t="s">
        <v>384</v>
      </c>
      <c r="AM23" s="334" t="s">
        <v>384</v>
      </c>
      <c r="AN23" s="334" t="s">
        <v>384</v>
      </c>
      <c r="AO23" s="334" t="s">
        <v>384</v>
      </c>
      <c r="AP23" s="334" t="s">
        <v>384</v>
      </c>
      <c r="AQ23" s="334" t="s">
        <v>384</v>
      </c>
      <c r="AR23" s="334" t="s">
        <v>384</v>
      </c>
      <c r="AS23" s="334" t="s">
        <v>384</v>
      </c>
      <c r="AT23" s="334" t="s">
        <v>384</v>
      </c>
      <c r="AU23" s="334" t="s">
        <v>384</v>
      </c>
      <c r="AV23" s="334" t="s">
        <v>384</v>
      </c>
      <c r="AW23" s="334" t="s">
        <v>384</v>
      </c>
      <c r="AX23" s="334" t="s">
        <v>384</v>
      </c>
      <c r="AY23" s="334" t="s">
        <v>384</v>
      </c>
      <c r="AZ23" s="334" t="s">
        <v>384</v>
      </c>
      <c r="BA23" s="334" t="s">
        <v>384</v>
      </c>
      <c r="BB23" s="334" t="s">
        <v>384</v>
      </c>
      <c r="BC23" s="334" t="s">
        <v>384</v>
      </c>
      <c r="BD23" s="335" t="s">
        <v>384</v>
      </c>
      <c r="BE23" s="336">
        <f t="shared" si="0"/>
        <v>1</v>
      </c>
      <c r="BF23" s="337">
        <f t="shared" si="1"/>
        <v>1</v>
      </c>
      <c r="BG23" s="320"/>
      <c r="BH23" s="411"/>
      <c r="BI23" s="802" t="s">
        <v>7</v>
      </c>
      <c r="BJ23" s="802"/>
      <c r="BK23" s="407"/>
      <c r="BL23" s="368"/>
      <c r="BM23" s="238"/>
      <c r="BN23" s="368"/>
      <c r="BO23" s="408"/>
      <c r="BP23" s="368"/>
      <c r="BQ23" s="399"/>
    </row>
    <row r="24" spans="1:78" ht="33" customHeight="1" x14ac:dyDescent="0.4">
      <c r="A24" s="331" t="s">
        <v>329</v>
      </c>
      <c r="B24" s="332" t="s">
        <v>358</v>
      </c>
      <c r="C24" s="333" t="s">
        <v>384</v>
      </c>
      <c r="D24" s="334" t="s">
        <v>384</v>
      </c>
      <c r="E24" s="334" t="s">
        <v>384</v>
      </c>
      <c r="F24" s="334" t="s">
        <v>384</v>
      </c>
      <c r="G24" s="334" t="s">
        <v>384</v>
      </c>
      <c r="H24" s="334" t="s">
        <v>384</v>
      </c>
      <c r="I24" s="334" t="s">
        <v>384</v>
      </c>
      <c r="J24" s="334" t="s">
        <v>384</v>
      </c>
      <c r="K24" s="334">
        <v>1</v>
      </c>
      <c r="L24" s="334" t="s">
        <v>384</v>
      </c>
      <c r="M24" s="334">
        <v>1</v>
      </c>
      <c r="N24" s="334">
        <v>1</v>
      </c>
      <c r="O24" s="334" t="s">
        <v>384</v>
      </c>
      <c r="P24" s="334" t="s">
        <v>384</v>
      </c>
      <c r="Q24" s="334" t="s">
        <v>384</v>
      </c>
      <c r="R24" s="334" t="s">
        <v>384</v>
      </c>
      <c r="S24" s="334" t="s">
        <v>384</v>
      </c>
      <c r="T24" s="334" t="s">
        <v>384</v>
      </c>
      <c r="U24" s="334" t="s">
        <v>384</v>
      </c>
      <c r="V24" s="334" t="s">
        <v>384</v>
      </c>
      <c r="W24" s="334" t="s">
        <v>384</v>
      </c>
      <c r="X24" s="334" t="s">
        <v>384</v>
      </c>
      <c r="Y24" s="334" t="s">
        <v>384</v>
      </c>
      <c r="Z24" s="334">
        <v>1</v>
      </c>
      <c r="AA24" s="334" t="s">
        <v>384</v>
      </c>
      <c r="AB24" s="334">
        <v>1</v>
      </c>
      <c r="AC24" s="334">
        <v>1</v>
      </c>
      <c r="AD24" s="334" t="s">
        <v>384</v>
      </c>
      <c r="AE24" s="334" t="s">
        <v>384</v>
      </c>
      <c r="AF24" s="334">
        <v>1</v>
      </c>
      <c r="AG24" s="334" t="s">
        <v>384</v>
      </c>
      <c r="AH24" s="334" t="s">
        <v>384</v>
      </c>
      <c r="AI24" s="334" t="s">
        <v>384</v>
      </c>
      <c r="AJ24" s="334" t="s">
        <v>384</v>
      </c>
      <c r="AK24" s="334" t="s">
        <v>384</v>
      </c>
      <c r="AL24" s="334" t="s">
        <v>384</v>
      </c>
      <c r="AM24" s="334" t="s">
        <v>384</v>
      </c>
      <c r="AN24" s="334" t="s">
        <v>384</v>
      </c>
      <c r="AO24" s="334" t="s">
        <v>384</v>
      </c>
      <c r="AP24" s="334" t="s">
        <v>384</v>
      </c>
      <c r="AQ24" s="334" t="s">
        <v>384</v>
      </c>
      <c r="AR24" s="334" t="s">
        <v>384</v>
      </c>
      <c r="AS24" s="334" t="s">
        <v>384</v>
      </c>
      <c r="AT24" s="334" t="s">
        <v>384</v>
      </c>
      <c r="AU24" s="334" t="s">
        <v>384</v>
      </c>
      <c r="AV24" s="334" t="s">
        <v>384</v>
      </c>
      <c r="AW24" s="334" t="s">
        <v>384</v>
      </c>
      <c r="AX24" s="334" t="s">
        <v>384</v>
      </c>
      <c r="AY24" s="334" t="s">
        <v>384</v>
      </c>
      <c r="AZ24" s="334" t="s">
        <v>384</v>
      </c>
      <c r="BA24" s="334" t="s">
        <v>384</v>
      </c>
      <c r="BB24" s="334" t="s">
        <v>384</v>
      </c>
      <c r="BC24" s="334" t="s">
        <v>384</v>
      </c>
      <c r="BD24" s="335" t="s">
        <v>384</v>
      </c>
      <c r="BE24" s="336">
        <f t="shared" si="0"/>
        <v>7</v>
      </c>
      <c r="BF24" s="337">
        <f t="shared" si="1"/>
        <v>7</v>
      </c>
      <c r="BG24" s="320"/>
      <c r="BH24" s="412"/>
      <c r="BI24" s="501"/>
      <c r="BJ24" s="501"/>
      <c r="BK24" s="407"/>
      <c r="BL24" s="368"/>
      <c r="BM24" s="238"/>
      <c r="BN24" s="368"/>
      <c r="BO24" s="408"/>
      <c r="BP24" s="368"/>
      <c r="BQ24" s="368"/>
    </row>
    <row r="25" spans="1:78" ht="33" customHeight="1" x14ac:dyDescent="0.35">
      <c r="A25" s="331" t="s">
        <v>329</v>
      </c>
      <c r="B25" s="332" t="s">
        <v>359</v>
      </c>
      <c r="C25" s="333" t="s">
        <v>384</v>
      </c>
      <c r="D25" s="334" t="s">
        <v>384</v>
      </c>
      <c r="E25" s="334" t="s">
        <v>384</v>
      </c>
      <c r="F25" s="334" t="s">
        <v>384</v>
      </c>
      <c r="G25" s="334" t="s">
        <v>384</v>
      </c>
      <c r="H25" s="334" t="s">
        <v>384</v>
      </c>
      <c r="I25" s="334" t="s">
        <v>384</v>
      </c>
      <c r="J25" s="334" t="s">
        <v>384</v>
      </c>
      <c r="K25" s="334">
        <v>1</v>
      </c>
      <c r="L25" s="334" t="s">
        <v>384</v>
      </c>
      <c r="M25" s="334" t="s">
        <v>384</v>
      </c>
      <c r="N25" s="334" t="s">
        <v>384</v>
      </c>
      <c r="O25" s="334" t="s">
        <v>384</v>
      </c>
      <c r="P25" s="334" t="s">
        <v>384</v>
      </c>
      <c r="Q25" s="334" t="s">
        <v>384</v>
      </c>
      <c r="R25" s="334" t="s">
        <v>400</v>
      </c>
      <c r="S25" s="334" t="s">
        <v>384</v>
      </c>
      <c r="T25" s="334" t="s">
        <v>384</v>
      </c>
      <c r="U25" s="334" t="s">
        <v>384</v>
      </c>
      <c r="V25" s="334" t="s">
        <v>384</v>
      </c>
      <c r="W25" s="334" t="s">
        <v>384</v>
      </c>
      <c r="X25" s="334" t="s">
        <v>384</v>
      </c>
      <c r="Y25" s="334" t="s">
        <v>384</v>
      </c>
      <c r="Z25" s="334">
        <v>1</v>
      </c>
      <c r="AA25" s="334" t="s">
        <v>384</v>
      </c>
      <c r="AB25" s="334" t="s">
        <v>384</v>
      </c>
      <c r="AC25" s="334" t="s">
        <v>384</v>
      </c>
      <c r="AD25" s="334" t="s">
        <v>384</v>
      </c>
      <c r="AE25" s="334" t="s">
        <v>384</v>
      </c>
      <c r="AF25" s="334" t="s">
        <v>384</v>
      </c>
      <c r="AG25" s="334" t="s">
        <v>384</v>
      </c>
      <c r="AH25" s="334" t="s">
        <v>384</v>
      </c>
      <c r="AI25" s="334" t="s">
        <v>384</v>
      </c>
      <c r="AJ25" s="334" t="s">
        <v>384</v>
      </c>
      <c r="AK25" s="334" t="s">
        <v>384</v>
      </c>
      <c r="AL25" s="334" t="s">
        <v>384</v>
      </c>
      <c r="AM25" s="334" t="s">
        <v>384</v>
      </c>
      <c r="AN25" s="334" t="s">
        <v>384</v>
      </c>
      <c r="AO25" s="334" t="s">
        <v>384</v>
      </c>
      <c r="AP25" s="334" t="s">
        <v>384</v>
      </c>
      <c r="AQ25" s="334" t="s">
        <v>384</v>
      </c>
      <c r="AR25" s="334" t="s">
        <v>384</v>
      </c>
      <c r="AS25" s="334" t="s">
        <v>384</v>
      </c>
      <c r="AT25" s="334" t="s">
        <v>384</v>
      </c>
      <c r="AU25" s="334" t="s">
        <v>384</v>
      </c>
      <c r="AV25" s="334" t="s">
        <v>384</v>
      </c>
      <c r="AW25" s="334" t="s">
        <v>384</v>
      </c>
      <c r="AX25" s="334" t="s">
        <v>384</v>
      </c>
      <c r="AY25" s="334" t="s">
        <v>384</v>
      </c>
      <c r="AZ25" s="334" t="s">
        <v>384</v>
      </c>
      <c r="BA25" s="334" t="s">
        <v>384</v>
      </c>
      <c r="BB25" s="334" t="s">
        <v>384</v>
      </c>
      <c r="BC25" s="334" t="s">
        <v>384</v>
      </c>
      <c r="BD25" s="335" t="s">
        <v>384</v>
      </c>
      <c r="BE25" s="336">
        <f t="shared" si="0"/>
        <v>2</v>
      </c>
      <c r="BF25" s="337">
        <f t="shared" si="1"/>
        <v>2</v>
      </c>
      <c r="BG25" s="320"/>
      <c r="BH25" s="607"/>
      <c r="BI25" s="804">
        <f>SUM(BH41/BI41)*100</f>
        <v>95.652173913043484</v>
      </c>
      <c r="BJ25" s="805"/>
      <c r="BK25" s="608"/>
      <c r="BL25" s="609"/>
      <c r="BM25" s="487"/>
      <c r="BN25" s="609"/>
      <c r="BO25" s="609"/>
      <c r="BP25" s="609"/>
      <c r="BQ25" s="609"/>
      <c r="BR25" s="491"/>
      <c r="BS25" s="491"/>
      <c r="BT25" s="491"/>
      <c r="BU25" s="491"/>
      <c r="BV25" s="491"/>
      <c r="BW25" s="491"/>
      <c r="BX25" s="491"/>
      <c r="BY25" s="491"/>
      <c r="BZ25" s="491"/>
    </row>
    <row r="26" spans="1:78" ht="33" customHeight="1" x14ac:dyDescent="0.35">
      <c r="A26" s="331" t="s">
        <v>329</v>
      </c>
      <c r="B26" s="332" t="s">
        <v>360</v>
      </c>
      <c r="C26" s="333" t="s">
        <v>384</v>
      </c>
      <c r="D26" s="334" t="s">
        <v>384</v>
      </c>
      <c r="E26" s="334" t="s">
        <v>384</v>
      </c>
      <c r="F26" s="334" t="s">
        <v>384</v>
      </c>
      <c r="G26" s="334" t="s">
        <v>384</v>
      </c>
      <c r="H26" s="334" t="s">
        <v>384</v>
      </c>
      <c r="I26" s="334" t="s">
        <v>384</v>
      </c>
      <c r="J26" s="334" t="s">
        <v>384</v>
      </c>
      <c r="K26" s="334">
        <v>1</v>
      </c>
      <c r="L26" s="334" t="s">
        <v>384</v>
      </c>
      <c r="M26" s="334">
        <v>1</v>
      </c>
      <c r="N26" s="334">
        <v>1</v>
      </c>
      <c r="O26" s="334" t="s">
        <v>384</v>
      </c>
      <c r="P26" s="334" t="s">
        <v>384</v>
      </c>
      <c r="Q26" s="334" t="s">
        <v>384</v>
      </c>
      <c r="R26" s="334">
        <v>1</v>
      </c>
      <c r="S26" s="334" t="s">
        <v>384</v>
      </c>
      <c r="T26" s="334">
        <v>1</v>
      </c>
      <c r="U26" s="334">
        <v>1</v>
      </c>
      <c r="V26" s="334" t="s">
        <v>384</v>
      </c>
      <c r="W26" s="334" t="s">
        <v>384</v>
      </c>
      <c r="X26" s="334" t="s">
        <v>384</v>
      </c>
      <c r="Y26" s="334" t="s">
        <v>384</v>
      </c>
      <c r="Z26" s="334">
        <v>1</v>
      </c>
      <c r="AA26" s="334" t="s">
        <v>384</v>
      </c>
      <c r="AB26" s="334">
        <v>1</v>
      </c>
      <c r="AC26" s="334">
        <v>1</v>
      </c>
      <c r="AD26" s="334" t="s">
        <v>384</v>
      </c>
      <c r="AE26" s="334" t="s">
        <v>384</v>
      </c>
      <c r="AF26" s="334">
        <v>1</v>
      </c>
      <c r="AG26" s="334" t="s">
        <v>384</v>
      </c>
      <c r="AH26" s="334" t="s">
        <v>384</v>
      </c>
      <c r="AI26" s="334" t="s">
        <v>384</v>
      </c>
      <c r="AJ26" s="334" t="s">
        <v>384</v>
      </c>
      <c r="AK26" s="334" t="s">
        <v>384</v>
      </c>
      <c r="AL26" s="334" t="s">
        <v>384</v>
      </c>
      <c r="AM26" s="334" t="s">
        <v>384</v>
      </c>
      <c r="AN26" s="334" t="s">
        <v>384</v>
      </c>
      <c r="AO26" s="334" t="s">
        <v>384</v>
      </c>
      <c r="AP26" s="334" t="s">
        <v>384</v>
      </c>
      <c r="AQ26" s="334" t="s">
        <v>384</v>
      </c>
      <c r="AR26" s="334" t="s">
        <v>384</v>
      </c>
      <c r="AS26" s="334">
        <v>0</v>
      </c>
      <c r="AT26" s="334" t="s">
        <v>384</v>
      </c>
      <c r="AU26" s="334" t="s">
        <v>384</v>
      </c>
      <c r="AV26" s="334" t="s">
        <v>384</v>
      </c>
      <c r="AW26" s="334" t="s">
        <v>384</v>
      </c>
      <c r="AX26" s="334" t="s">
        <v>384</v>
      </c>
      <c r="AY26" s="334">
        <v>1</v>
      </c>
      <c r="AZ26" s="334" t="s">
        <v>384</v>
      </c>
      <c r="BA26" s="334" t="s">
        <v>384</v>
      </c>
      <c r="BB26" s="334" t="s">
        <v>384</v>
      </c>
      <c r="BC26" s="334">
        <v>1</v>
      </c>
      <c r="BD26" s="335">
        <v>1</v>
      </c>
      <c r="BE26" s="336">
        <f t="shared" si="0"/>
        <v>14</v>
      </c>
      <c r="BF26" s="337">
        <f t="shared" si="1"/>
        <v>13</v>
      </c>
      <c r="BG26" s="320"/>
      <c r="BH26" s="607"/>
      <c r="BI26" s="806"/>
      <c r="BJ26" s="807"/>
      <c r="BK26" s="608"/>
      <c r="BL26" s="609"/>
      <c r="BM26" s="487"/>
      <c r="BN26" s="609"/>
      <c r="BO26" s="609"/>
      <c r="BP26" s="609"/>
      <c r="BQ26" s="609"/>
      <c r="BR26" s="491"/>
      <c r="BS26" s="491"/>
      <c r="BT26" s="491"/>
      <c r="BU26" s="491"/>
      <c r="BV26" s="491"/>
      <c r="BW26" s="491"/>
      <c r="BX26" s="491"/>
      <c r="BY26" s="491"/>
      <c r="BZ26" s="491"/>
    </row>
    <row r="27" spans="1:78" ht="33" customHeight="1" x14ac:dyDescent="0.35">
      <c r="A27" s="331" t="s">
        <v>329</v>
      </c>
      <c r="B27" s="332" t="s">
        <v>361</v>
      </c>
      <c r="C27" s="333" t="s">
        <v>384</v>
      </c>
      <c r="D27" s="334" t="s">
        <v>384</v>
      </c>
      <c r="E27" s="334" t="s">
        <v>384</v>
      </c>
      <c r="F27" s="334" t="s">
        <v>384</v>
      </c>
      <c r="G27" s="334" t="s">
        <v>384</v>
      </c>
      <c r="H27" s="334" t="s">
        <v>384</v>
      </c>
      <c r="I27" s="334" t="s">
        <v>384</v>
      </c>
      <c r="J27" s="334" t="s">
        <v>384</v>
      </c>
      <c r="K27" s="334" t="s">
        <v>384</v>
      </c>
      <c r="L27" s="334" t="s">
        <v>384</v>
      </c>
      <c r="M27" s="334" t="s">
        <v>384</v>
      </c>
      <c r="N27" s="334" t="s">
        <v>384</v>
      </c>
      <c r="O27" s="334" t="s">
        <v>384</v>
      </c>
      <c r="P27" s="334" t="s">
        <v>384</v>
      </c>
      <c r="Q27" s="334" t="s">
        <v>384</v>
      </c>
      <c r="R27" s="334" t="s">
        <v>384</v>
      </c>
      <c r="S27" s="334" t="s">
        <v>384</v>
      </c>
      <c r="T27" s="334" t="s">
        <v>384</v>
      </c>
      <c r="U27" s="334" t="s">
        <v>384</v>
      </c>
      <c r="V27" s="334" t="s">
        <v>384</v>
      </c>
      <c r="W27" s="334" t="s">
        <v>384</v>
      </c>
      <c r="X27" s="334" t="s">
        <v>384</v>
      </c>
      <c r="Y27" s="334" t="s">
        <v>384</v>
      </c>
      <c r="Z27" s="334" t="s">
        <v>384</v>
      </c>
      <c r="AA27" s="334" t="s">
        <v>384</v>
      </c>
      <c r="AB27" s="334">
        <v>1</v>
      </c>
      <c r="AC27" s="334">
        <v>1</v>
      </c>
      <c r="AD27" s="334" t="s">
        <v>384</v>
      </c>
      <c r="AE27" s="334" t="s">
        <v>384</v>
      </c>
      <c r="AF27" s="334">
        <v>1</v>
      </c>
      <c r="AG27" s="334" t="s">
        <v>384</v>
      </c>
      <c r="AH27" s="334" t="s">
        <v>384</v>
      </c>
      <c r="AI27" s="334" t="s">
        <v>384</v>
      </c>
      <c r="AJ27" s="334" t="s">
        <v>384</v>
      </c>
      <c r="AK27" s="334" t="s">
        <v>384</v>
      </c>
      <c r="AL27" s="334" t="s">
        <v>384</v>
      </c>
      <c r="AM27" s="334" t="s">
        <v>384</v>
      </c>
      <c r="AN27" s="334" t="s">
        <v>384</v>
      </c>
      <c r="AO27" s="334" t="s">
        <v>384</v>
      </c>
      <c r="AP27" s="334" t="s">
        <v>384</v>
      </c>
      <c r="AQ27" s="334" t="s">
        <v>384</v>
      </c>
      <c r="AR27" s="334" t="s">
        <v>384</v>
      </c>
      <c r="AS27" s="334" t="s">
        <v>384</v>
      </c>
      <c r="AT27" s="334" t="s">
        <v>384</v>
      </c>
      <c r="AU27" s="334" t="s">
        <v>384</v>
      </c>
      <c r="AV27" s="334" t="s">
        <v>384</v>
      </c>
      <c r="AW27" s="334" t="s">
        <v>384</v>
      </c>
      <c r="AX27" s="334" t="s">
        <v>384</v>
      </c>
      <c r="AY27" s="334" t="s">
        <v>384</v>
      </c>
      <c r="AZ27" s="334" t="s">
        <v>384</v>
      </c>
      <c r="BA27" s="334" t="s">
        <v>384</v>
      </c>
      <c r="BB27" s="334" t="s">
        <v>384</v>
      </c>
      <c r="BC27" s="334" t="s">
        <v>384</v>
      </c>
      <c r="BD27" s="335" t="s">
        <v>384</v>
      </c>
      <c r="BE27" s="336">
        <f t="shared" si="0"/>
        <v>3</v>
      </c>
      <c r="BF27" s="337">
        <f t="shared" si="1"/>
        <v>3</v>
      </c>
      <c r="BG27" s="320"/>
      <c r="BH27" s="610"/>
      <c r="BI27" s="603" t="s">
        <v>317</v>
      </c>
      <c r="BJ27" s="611">
        <f>$BI25</f>
        <v>95.652173913043484</v>
      </c>
      <c r="BK27" s="612"/>
      <c r="BL27" s="609"/>
      <c r="BM27" s="487"/>
      <c r="BN27" s="609"/>
      <c r="BO27" s="609"/>
      <c r="BP27" s="609"/>
      <c r="BQ27" s="609"/>
      <c r="BR27" s="491"/>
      <c r="BS27" s="491"/>
      <c r="BT27" s="491"/>
      <c r="BU27" s="491"/>
      <c r="BV27" s="491"/>
      <c r="BW27" s="491"/>
      <c r="BX27" s="491"/>
      <c r="BY27" s="491"/>
      <c r="BZ27" s="491"/>
    </row>
    <row r="28" spans="1:78" ht="33" customHeight="1" x14ac:dyDescent="0.35">
      <c r="A28" s="331" t="s">
        <v>329</v>
      </c>
      <c r="B28" s="332" t="s">
        <v>362</v>
      </c>
      <c r="C28" s="333" t="s">
        <v>384</v>
      </c>
      <c r="D28" s="334" t="s">
        <v>384</v>
      </c>
      <c r="E28" s="334" t="s">
        <v>384</v>
      </c>
      <c r="F28" s="334" t="s">
        <v>384</v>
      </c>
      <c r="G28" s="334" t="s">
        <v>384</v>
      </c>
      <c r="H28" s="334" t="s">
        <v>384</v>
      </c>
      <c r="I28" s="334" t="s">
        <v>384</v>
      </c>
      <c r="J28" s="334" t="s">
        <v>384</v>
      </c>
      <c r="K28" s="334" t="s">
        <v>384</v>
      </c>
      <c r="L28" s="334" t="s">
        <v>384</v>
      </c>
      <c r="M28" s="334" t="s">
        <v>384</v>
      </c>
      <c r="N28" s="334" t="s">
        <v>384</v>
      </c>
      <c r="O28" s="334" t="s">
        <v>384</v>
      </c>
      <c r="P28" s="334" t="s">
        <v>384</v>
      </c>
      <c r="Q28" s="334" t="s">
        <v>384</v>
      </c>
      <c r="R28" s="334" t="s">
        <v>384</v>
      </c>
      <c r="S28" s="334" t="s">
        <v>384</v>
      </c>
      <c r="T28" s="334" t="s">
        <v>384</v>
      </c>
      <c r="U28" s="334" t="s">
        <v>384</v>
      </c>
      <c r="V28" s="334" t="s">
        <v>384</v>
      </c>
      <c r="W28" s="334" t="s">
        <v>384</v>
      </c>
      <c r="X28" s="334" t="s">
        <v>384</v>
      </c>
      <c r="Y28" s="334" t="s">
        <v>384</v>
      </c>
      <c r="Z28" s="334" t="s">
        <v>384</v>
      </c>
      <c r="AA28" s="334" t="s">
        <v>384</v>
      </c>
      <c r="AB28" s="334" t="s">
        <v>384</v>
      </c>
      <c r="AC28" s="334" t="s">
        <v>384</v>
      </c>
      <c r="AD28" s="334" t="s">
        <v>384</v>
      </c>
      <c r="AE28" s="334" t="s">
        <v>384</v>
      </c>
      <c r="AF28" s="334" t="s">
        <v>384</v>
      </c>
      <c r="AG28" s="334" t="s">
        <v>384</v>
      </c>
      <c r="AH28" s="334" t="s">
        <v>384</v>
      </c>
      <c r="AI28" s="334" t="s">
        <v>384</v>
      </c>
      <c r="AJ28" s="334" t="s">
        <v>384</v>
      </c>
      <c r="AK28" s="334" t="s">
        <v>384</v>
      </c>
      <c r="AL28" s="334" t="s">
        <v>384</v>
      </c>
      <c r="AM28" s="334" t="s">
        <v>384</v>
      </c>
      <c r="AN28" s="334" t="s">
        <v>384</v>
      </c>
      <c r="AO28" s="334" t="s">
        <v>384</v>
      </c>
      <c r="AP28" s="334" t="s">
        <v>384</v>
      </c>
      <c r="AQ28" s="334" t="s">
        <v>384</v>
      </c>
      <c r="AR28" s="334" t="s">
        <v>384</v>
      </c>
      <c r="AS28" s="334" t="s">
        <v>384</v>
      </c>
      <c r="AT28" s="334" t="s">
        <v>384</v>
      </c>
      <c r="AU28" s="334" t="s">
        <v>384</v>
      </c>
      <c r="AV28" s="334" t="s">
        <v>384</v>
      </c>
      <c r="AW28" s="334" t="s">
        <v>384</v>
      </c>
      <c r="AX28" s="334" t="s">
        <v>384</v>
      </c>
      <c r="AY28" s="334" t="s">
        <v>384</v>
      </c>
      <c r="AZ28" s="334" t="s">
        <v>384</v>
      </c>
      <c r="BA28" s="334" t="s">
        <v>384</v>
      </c>
      <c r="BB28" s="334" t="s">
        <v>384</v>
      </c>
      <c r="BC28" s="334" t="s">
        <v>384</v>
      </c>
      <c r="BD28" s="335" t="s">
        <v>384</v>
      </c>
      <c r="BE28" s="336">
        <f t="shared" si="0"/>
        <v>0</v>
      </c>
      <c r="BF28" s="337">
        <f t="shared" si="1"/>
        <v>0</v>
      </c>
      <c r="BG28" s="320"/>
      <c r="BH28" s="413"/>
      <c r="BI28" s="605" t="s">
        <v>319</v>
      </c>
      <c r="BJ28" s="606">
        <f>100-($BI25)</f>
        <v>4.3478260869565162</v>
      </c>
      <c r="BK28" s="612"/>
      <c r="BL28" s="609"/>
      <c r="BM28" s="487"/>
      <c r="BN28" s="609"/>
      <c r="BO28" s="609"/>
      <c r="BP28" s="609"/>
      <c r="BQ28" s="609"/>
      <c r="BR28" s="491"/>
      <c r="BS28" s="491"/>
      <c r="BT28" s="491"/>
      <c r="BU28" s="491"/>
      <c r="BV28" s="491"/>
      <c r="BW28" s="491"/>
      <c r="BX28" s="491"/>
      <c r="BY28" s="491"/>
      <c r="BZ28" s="491"/>
    </row>
    <row r="29" spans="1:78" ht="33" customHeight="1" x14ac:dyDescent="0.4">
      <c r="A29" s="331" t="s">
        <v>329</v>
      </c>
      <c r="B29" s="332" t="s">
        <v>363</v>
      </c>
      <c r="C29" s="333" t="s">
        <v>384</v>
      </c>
      <c r="D29" s="334" t="s">
        <v>384</v>
      </c>
      <c r="E29" s="334" t="s">
        <v>384</v>
      </c>
      <c r="F29" s="334">
        <v>1</v>
      </c>
      <c r="G29" s="334">
        <v>1</v>
      </c>
      <c r="H29" s="334" t="s">
        <v>384</v>
      </c>
      <c r="I29" s="334">
        <v>1</v>
      </c>
      <c r="J29" s="334" t="s">
        <v>384</v>
      </c>
      <c r="K29" s="334">
        <v>1</v>
      </c>
      <c r="L29" s="334" t="s">
        <v>384</v>
      </c>
      <c r="M29" s="334">
        <v>1</v>
      </c>
      <c r="N29" s="334">
        <v>1</v>
      </c>
      <c r="O29" s="334" t="s">
        <v>384</v>
      </c>
      <c r="P29" s="334" t="s">
        <v>384</v>
      </c>
      <c r="Q29" s="334" t="s">
        <v>384</v>
      </c>
      <c r="R29" s="334">
        <v>1</v>
      </c>
      <c r="S29" s="334" t="s">
        <v>384</v>
      </c>
      <c r="T29" s="334">
        <v>1</v>
      </c>
      <c r="U29" s="334">
        <v>1</v>
      </c>
      <c r="V29" s="334" t="s">
        <v>384</v>
      </c>
      <c r="W29" s="334" t="s">
        <v>384</v>
      </c>
      <c r="X29" s="334" t="s">
        <v>384</v>
      </c>
      <c r="Y29" s="334" t="s">
        <v>384</v>
      </c>
      <c r="Z29" s="334">
        <v>1</v>
      </c>
      <c r="AA29" s="334" t="s">
        <v>384</v>
      </c>
      <c r="AB29" s="334">
        <v>1</v>
      </c>
      <c r="AC29" s="334">
        <v>1</v>
      </c>
      <c r="AD29" s="334" t="s">
        <v>384</v>
      </c>
      <c r="AE29" s="334" t="s">
        <v>384</v>
      </c>
      <c r="AF29" s="334">
        <v>1</v>
      </c>
      <c r="AG29" s="334" t="s">
        <v>384</v>
      </c>
      <c r="AH29" s="334" t="s">
        <v>384</v>
      </c>
      <c r="AI29" s="334">
        <v>1</v>
      </c>
      <c r="AJ29" s="334" t="s">
        <v>384</v>
      </c>
      <c r="AK29" s="334">
        <v>1</v>
      </c>
      <c r="AL29" s="334" t="s">
        <v>384</v>
      </c>
      <c r="AM29" s="334" t="s">
        <v>384</v>
      </c>
      <c r="AN29" s="334">
        <v>1</v>
      </c>
      <c r="AO29" s="334" t="s">
        <v>384</v>
      </c>
      <c r="AP29" s="334" t="s">
        <v>384</v>
      </c>
      <c r="AQ29" s="334" t="s">
        <v>384</v>
      </c>
      <c r="AR29" s="334" t="s">
        <v>384</v>
      </c>
      <c r="AS29" s="334">
        <v>1</v>
      </c>
      <c r="AT29" s="334" t="s">
        <v>384</v>
      </c>
      <c r="AU29" s="334" t="s">
        <v>384</v>
      </c>
      <c r="AV29" s="334" t="s">
        <v>384</v>
      </c>
      <c r="AW29" s="334" t="s">
        <v>384</v>
      </c>
      <c r="AX29" s="334" t="s">
        <v>384</v>
      </c>
      <c r="AY29" s="334">
        <v>1</v>
      </c>
      <c r="AZ29" s="334" t="s">
        <v>384</v>
      </c>
      <c r="BA29" s="334">
        <v>1</v>
      </c>
      <c r="BB29" s="334" t="s">
        <v>384</v>
      </c>
      <c r="BC29" s="334">
        <v>1</v>
      </c>
      <c r="BD29" s="335">
        <v>1</v>
      </c>
      <c r="BE29" s="336">
        <f t="shared" si="0"/>
        <v>21</v>
      </c>
      <c r="BF29" s="337">
        <f t="shared" si="1"/>
        <v>21</v>
      </c>
      <c r="BG29" s="320"/>
      <c r="BH29" s="409" t="s">
        <v>441</v>
      </c>
      <c r="BI29" s="357" t="s">
        <v>318</v>
      </c>
      <c r="BJ29" s="410" t="s">
        <v>320</v>
      </c>
      <c r="BK29" s="358" t="s">
        <v>629</v>
      </c>
      <c r="BL29" s="609"/>
      <c r="BM29" s="487"/>
      <c r="BN29" s="609"/>
      <c r="BO29" s="609"/>
      <c r="BP29" s="609"/>
      <c r="BQ29" s="609"/>
      <c r="BR29" s="491"/>
      <c r="BS29" s="491"/>
      <c r="BT29" s="491"/>
      <c r="BU29" s="491"/>
      <c r="BV29" s="491"/>
      <c r="BW29" s="491"/>
      <c r="BX29" s="491"/>
      <c r="BY29" s="491"/>
      <c r="BZ29" s="491"/>
    </row>
    <row r="30" spans="1:78" ht="33" customHeight="1" x14ac:dyDescent="0.4">
      <c r="A30" s="331" t="s">
        <v>329</v>
      </c>
      <c r="B30" s="332" t="s">
        <v>364</v>
      </c>
      <c r="C30" s="333" t="s">
        <v>384</v>
      </c>
      <c r="D30" s="334" t="s">
        <v>384</v>
      </c>
      <c r="E30" s="334">
        <v>1</v>
      </c>
      <c r="F30" s="334">
        <v>1</v>
      </c>
      <c r="G30" s="334">
        <v>1</v>
      </c>
      <c r="H30" s="334" t="s">
        <v>384</v>
      </c>
      <c r="I30" s="334">
        <v>1</v>
      </c>
      <c r="J30" s="334" t="s">
        <v>384</v>
      </c>
      <c r="K30" s="334">
        <v>1</v>
      </c>
      <c r="L30" s="334" t="s">
        <v>384</v>
      </c>
      <c r="M30" s="334">
        <v>1</v>
      </c>
      <c r="N30" s="334">
        <v>1</v>
      </c>
      <c r="O30" s="334" t="s">
        <v>384</v>
      </c>
      <c r="P30" s="334" t="s">
        <v>384</v>
      </c>
      <c r="Q30" s="334" t="s">
        <v>384</v>
      </c>
      <c r="R30" s="334">
        <v>1</v>
      </c>
      <c r="S30" s="334" t="s">
        <v>384</v>
      </c>
      <c r="T30" s="334">
        <v>1</v>
      </c>
      <c r="U30" s="334">
        <v>1</v>
      </c>
      <c r="V30" s="334" t="s">
        <v>384</v>
      </c>
      <c r="W30" s="334" t="s">
        <v>384</v>
      </c>
      <c r="X30" s="334" t="s">
        <v>384</v>
      </c>
      <c r="Y30" s="334" t="s">
        <v>384</v>
      </c>
      <c r="Z30" s="334">
        <v>1</v>
      </c>
      <c r="AA30" s="334" t="s">
        <v>384</v>
      </c>
      <c r="AB30" s="334">
        <v>1</v>
      </c>
      <c r="AC30" s="334">
        <v>1</v>
      </c>
      <c r="AD30" s="334" t="s">
        <v>384</v>
      </c>
      <c r="AE30" s="334" t="s">
        <v>384</v>
      </c>
      <c r="AF30" s="334">
        <v>1</v>
      </c>
      <c r="AG30" s="334" t="s">
        <v>384</v>
      </c>
      <c r="AH30" s="334" t="s">
        <v>384</v>
      </c>
      <c r="AI30" s="334">
        <v>1</v>
      </c>
      <c r="AJ30" s="334" t="s">
        <v>384</v>
      </c>
      <c r="AK30" s="334">
        <v>1</v>
      </c>
      <c r="AL30" s="334" t="s">
        <v>384</v>
      </c>
      <c r="AM30" s="334" t="s">
        <v>384</v>
      </c>
      <c r="AN30" s="334">
        <v>1</v>
      </c>
      <c r="AO30" s="334" t="s">
        <v>384</v>
      </c>
      <c r="AP30" s="334" t="s">
        <v>384</v>
      </c>
      <c r="AQ30" s="334" t="s">
        <v>384</v>
      </c>
      <c r="AR30" s="334" t="s">
        <v>384</v>
      </c>
      <c r="AS30" s="334">
        <v>1</v>
      </c>
      <c r="AT30" s="334" t="s">
        <v>384</v>
      </c>
      <c r="AU30" s="334" t="s">
        <v>384</v>
      </c>
      <c r="AV30" s="334" t="s">
        <v>384</v>
      </c>
      <c r="AW30" s="334" t="s">
        <v>384</v>
      </c>
      <c r="AX30" s="334" t="s">
        <v>384</v>
      </c>
      <c r="AY30" s="334">
        <v>1</v>
      </c>
      <c r="AZ30" s="334" t="s">
        <v>384</v>
      </c>
      <c r="BA30" s="334">
        <v>1</v>
      </c>
      <c r="BB30" s="334" t="s">
        <v>384</v>
      </c>
      <c r="BC30" s="334">
        <v>1</v>
      </c>
      <c r="BD30" s="335">
        <v>1</v>
      </c>
      <c r="BE30" s="336">
        <f t="shared" si="0"/>
        <v>22</v>
      </c>
      <c r="BF30" s="337">
        <f t="shared" si="1"/>
        <v>22</v>
      </c>
      <c r="BG30" s="320"/>
      <c r="BH30" s="409"/>
      <c r="BI30" s="357">
        <f>BI13</f>
        <v>97.47899159663865</v>
      </c>
      <c r="BJ30" s="410">
        <f>BI19</f>
        <v>71.428571428571431</v>
      </c>
      <c r="BK30" s="358">
        <f>BI25</f>
        <v>95.652173913043484</v>
      </c>
      <c r="BL30" s="609"/>
      <c r="BM30" s="487"/>
      <c r="BN30" s="609"/>
      <c r="BO30" s="609"/>
      <c r="BP30" s="609"/>
      <c r="BQ30" s="609"/>
      <c r="BR30" s="491"/>
      <c r="BS30" s="491"/>
      <c r="BT30" s="491"/>
      <c r="BU30" s="491"/>
      <c r="BV30" s="491"/>
      <c r="BW30" s="491"/>
      <c r="BX30" s="491"/>
      <c r="BY30" s="491"/>
      <c r="BZ30" s="491"/>
    </row>
    <row r="31" spans="1:78" ht="33" customHeight="1" x14ac:dyDescent="0.35">
      <c r="A31" s="331" t="s">
        <v>329</v>
      </c>
      <c r="B31" s="332" t="s">
        <v>367</v>
      </c>
      <c r="C31" s="333" t="s">
        <v>384</v>
      </c>
      <c r="D31" s="334" t="s">
        <v>384</v>
      </c>
      <c r="E31" s="334" t="s">
        <v>384</v>
      </c>
      <c r="F31" s="334" t="s">
        <v>384</v>
      </c>
      <c r="G31" s="334" t="s">
        <v>384</v>
      </c>
      <c r="H31" s="334" t="s">
        <v>384</v>
      </c>
      <c r="I31" s="334" t="s">
        <v>384</v>
      </c>
      <c r="J31" s="334" t="s">
        <v>384</v>
      </c>
      <c r="K31" s="334" t="s">
        <v>384</v>
      </c>
      <c r="L31" s="334" t="s">
        <v>384</v>
      </c>
      <c r="M31" s="334">
        <v>1</v>
      </c>
      <c r="N31" s="334" t="s">
        <v>384</v>
      </c>
      <c r="O31" s="334" t="s">
        <v>384</v>
      </c>
      <c r="P31" s="334" t="s">
        <v>384</v>
      </c>
      <c r="Q31" s="334" t="s">
        <v>384</v>
      </c>
      <c r="R31" s="334">
        <v>1</v>
      </c>
      <c r="S31" s="334" t="s">
        <v>384</v>
      </c>
      <c r="T31" s="334">
        <v>1</v>
      </c>
      <c r="U31" s="334">
        <v>1</v>
      </c>
      <c r="V31" s="334" t="s">
        <v>384</v>
      </c>
      <c r="W31" s="334" t="s">
        <v>384</v>
      </c>
      <c r="X31" s="334" t="s">
        <v>384</v>
      </c>
      <c r="Y31" s="334" t="s">
        <v>384</v>
      </c>
      <c r="Z31" s="334" t="s">
        <v>384</v>
      </c>
      <c r="AA31" s="334" t="s">
        <v>384</v>
      </c>
      <c r="AB31" s="334" t="s">
        <v>384</v>
      </c>
      <c r="AC31" s="334" t="s">
        <v>384</v>
      </c>
      <c r="AD31" s="334" t="s">
        <v>384</v>
      </c>
      <c r="AE31" s="334" t="s">
        <v>384</v>
      </c>
      <c r="AF31" s="334" t="s">
        <v>384</v>
      </c>
      <c r="AG31" s="334" t="s">
        <v>384</v>
      </c>
      <c r="AH31" s="334" t="s">
        <v>384</v>
      </c>
      <c r="AI31" s="334" t="s">
        <v>384</v>
      </c>
      <c r="AJ31" s="334" t="s">
        <v>384</v>
      </c>
      <c r="AK31" s="334" t="s">
        <v>384</v>
      </c>
      <c r="AL31" s="334" t="s">
        <v>384</v>
      </c>
      <c r="AM31" s="334" t="s">
        <v>384</v>
      </c>
      <c r="AN31" s="334" t="s">
        <v>384</v>
      </c>
      <c r="AO31" s="334" t="s">
        <v>384</v>
      </c>
      <c r="AP31" s="334" t="s">
        <v>384</v>
      </c>
      <c r="AQ31" s="334" t="s">
        <v>384</v>
      </c>
      <c r="AR31" s="334" t="s">
        <v>384</v>
      </c>
      <c r="AS31" s="334" t="s">
        <v>384</v>
      </c>
      <c r="AT31" s="334" t="s">
        <v>384</v>
      </c>
      <c r="AU31" s="334" t="s">
        <v>384</v>
      </c>
      <c r="AV31" s="334" t="s">
        <v>384</v>
      </c>
      <c r="AW31" s="334" t="s">
        <v>384</v>
      </c>
      <c r="AX31" s="334" t="s">
        <v>384</v>
      </c>
      <c r="AY31" s="334" t="s">
        <v>384</v>
      </c>
      <c r="AZ31" s="334" t="s">
        <v>384</v>
      </c>
      <c r="BA31" s="334" t="s">
        <v>384</v>
      </c>
      <c r="BB31" s="334" t="s">
        <v>384</v>
      </c>
      <c r="BC31" s="334" t="s">
        <v>384</v>
      </c>
      <c r="BD31" s="335" t="s">
        <v>384</v>
      </c>
      <c r="BE31" s="336">
        <f t="shared" si="0"/>
        <v>4</v>
      </c>
      <c r="BF31" s="337">
        <f t="shared" si="1"/>
        <v>4</v>
      </c>
      <c r="BG31" s="320"/>
      <c r="BH31" s="613">
        <f>$BI26</f>
        <v>0</v>
      </c>
      <c r="BI31" s="614">
        <f>SUMIF($A$7:$A$42,"N",$BE$7:$BE$43)</f>
        <v>14</v>
      </c>
      <c r="BJ31" s="614">
        <f>SUMIF($A$7:$A$42,"E",$BF$7:$BF$43)</f>
        <v>44</v>
      </c>
      <c r="BK31" s="615">
        <f>SUMIF($A$7:$A$42,"E",$BE$7:$BE$43)</f>
        <v>46</v>
      </c>
      <c r="BL31" s="609"/>
      <c r="BM31" s="487"/>
      <c r="BN31" s="609"/>
      <c r="BO31" s="609"/>
      <c r="BP31" s="609"/>
      <c r="BQ31" s="609"/>
      <c r="BR31" s="491"/>
      <c r="BS31" s="491"/>
      <c r="BT31" s="491"/>
      <c r="BU31" s="491"/>
      <c r="BV31" s="491"/>
      <c r="BW31" s="491"/>
      <c r="BX31" s="491"/>
      <c r="BY31" s="491"/>
      <c r="BZ31" s="491"/>
    </row>
    <row r="32" spans="1:78" ht="33" customHeight="1" x14ac:dyDescent="0.35">
      <c r="A32" s="331" t="s">
        <v>329</v>
      </c>
      <c r="B32" s="332" t="s">
        <v>369</v>
      </c>
      <c r="C32" s="333" t="s">
        <v>384</v>
      </c>
      <c r="D32" s="334" t="s">
        <v>384</v>
      </c>
      <c r="E32" s="334" t="s">
        <v>384</v>
      </c>
      <c r="F32" s="334" t="s">
        <v>384</v>
      </c>
      <c r="G32" s="334" t="s">
        <v>384</v>
      </c>
      <c r="H32" s="334" t="s">
        <v>384</v>
      </c>
      <c r="I32" s="334" t="s">
        <v>384</v>
      </c>
      <c r="J32" s="334" t="s">
        <v>384</v>
      </c>
      <c r="K32" s="334" t="s">
        <v>384</v>
      </c>
      <c r="L32" s="334" t="s">
        <v>384</v>
      </c>
      <c r="M32" s="334" t="s">
        <v>384</v>
      </c>
      <c r="N32" s="334" t="s">
        <v>384</v>
      </c>
      <c r="O32" s="334" t="s">
        <v>384</v>
      </c>
      <c r="P32" s="334" t="s">
        <v>384</v>
      </c>
      <c r="Q32" s="334" t="s">
        <v>384</v>
      </c>
      <c r="R32" s="334" t="s">
        <v>384</v>
      </c>
      <c r="S32" s="334" t="s">
        <v>384</v>
      </c>
      <c r="T32" s="334" t="s">
        <v>384</v>
      </c>
      <c r="U32" s="334" t="s">
        <v>384</v>
      </c>
      <c r="V32" s="334" t="s">
        <v>384</v>
      </c>
      <c r="W32" s="334" t="s">
        <v>384</v>
      </c>
      <c r="X32" s="334" t="s">
        <v>384</v>
      </c>
      <c r="Y32" s="334" t="s">
        <v>384</v>
      </c>
      <c r="Z32" s="334" t="s">
        <v>384</v>
      </c>
      <c r="AA32" s="334" t="s">
        <v>384</v>
      </c>
      <c r="AB32" s="334" t="s">
        <v>384</v>
      </c>
      <c r="AC32" s="334" t="s">
        <v>384</v>
      </c>
      <c r="AD32" s="334" t="s">
        <v>384</v>
      </c>
      <c r="AE32" s="334" t="s">
        <v>384</v>
      </c>
      <c r="AF32" s="334" t="s">
        <v>384</v>
      </c>
      <c r="AG32" s="334" t="s">
        <v>384</v>
      </c>
      <c r="AH32" s="334" t="s">
        <v>384</v>
      </c>
      <c r="AI32" s="334" t="s">
        <v>384</v>
      </c>
      <c r="AJ32" s="334" t="s">
        <v>384</v>
      </c>
      <c r="AK32" s="334" t="s">
        <v>384</v>
      </c>
      <c r="AL32" s="334" t="s">
        <v>384</v>
      </c>
      <c r="AM32" s="334" t="s">
        <v>384</v>
      </c>
      <c r="AN32" s="334" t="s">
        <v>384</v>
      </c>
      <c r="AO32" s="334" t="s">
        <v>384</v>
      </c>
      <c r="AP32" s="334" t="s">
        <v>384</v>
      </c>
      <c r="AQ32" s="334" t="s">
        <v>384</v>
      </c>
      <c r="AR32" s="334" t="s">
        <v>384</v>
      </c>
      <c r="AS32" s="334" t="s">
        <v>384</v>
      </c>
      <c r="AT32" s="334" t="s">
        <v>384</v>
      </c>
      <c r="AU32" s="334" t="s">
        <v>384</v>
      </c>
      <c r="AV32" s="334" t="s">
        <v>384</v>
      </c>
      <c r="AW32" s="334" t="s">
        <v>384</v>
      </c>
      <c r="AX32" s="334" t="s">
        <v>384</v>
      </c>
      <c r="AY32" s="334" t="s">
        <v>384</v>
      </c>
      <c r="AZ32" s="334" t="s">
        <v>384</v>
      </c>
      <c r="BA32" s="334" t="s">
        <v>384</v>
      </c>
      <c r="BB32" s="334" t="s">
        <v>384</v>
      </c>
      <c r="BC32" s="334" t="s">
        <v>384</v>
      </c>
      <c r="BD32" s="335" t="s">
        <v>384</v>
      </c>
      <c r="BE32" s="336">
        <f t="shared" si="0"/>
        <v>0</v>
      </c>
      <c r="BF32" s="337">
        <f t="shared" si="1"/>
        <v>0</v>
      </c>
      <c r="BG32" s="369"/>
      <c r="BH32" s="487"/>
      <c r="BI32" s="487"/>
      <c r="BJ32" s="487"/>
      <c r="BK32" s="487"/>
      <c r="BL32" s="609"/>
      <c r="BM32" s="487"/>
      <c r="BN32" s="609"/>
      <c r="BO32" s="609"/>
      <c r="BP32" s="609"/>
      <c r="BQ32" s="609"/>
      <c r="BR32" s="491"/>
      <c r="BS32" s="491"/>
      <c r="BT32" s="491"/>
      <c r="BU32" s="491"/>
      <c r="BV32" s="491"/>
      <c r="BW32" s="491"/>
      <c r="BX32" s="491"/>
      <c r="BY32" s="491"/>
      <c r="BZ32" s="491"/>
    </row>
    <row r="33" spans="1:78" ht="33" customHeight="1" x14ac:dyDescent="0.35">
      <c r="A33" s="331" t="s">
        <v>329</v>
      </c>
      <c r="B33" s="332" t="s">
        <v>370</v>
      </c>
      <c r="C33" s="333" t="s">
        <v>384</v>
      </c>
      <c r="D33" s="334" t="s">
        <v>384</v>
      </c>
      <c r="E33" s="334" t="s">
        <v>384</v>
      </c>
      <c r="F33" s="334" t="s">
        <v>384</v>
      </c>
      <c r="G33" s="334" t="s">
        <v>384</v>
      </c>
      <c r="H33" s="334" t="s">
        <v>384</v>
      </c>
      <c r="I33" s="334" t="s">
        <v>384</v>
      </c>
      <c r="J33" s="334" t="s">
        <v>384</v>
      </c>
      <c r="K33" s="334" t="s">
        <v>384</v>
      </c>
      <c r="L33" s="334" t="s">
        <v>384</v>
      </c>
      <c r="M33" s="334" t="s">
        <v>384</v>
      </c>
      <c r="N33" s="334" t="s">
        <v>384</v>
      </c>
      <c r="O33" s="334" t="s">
        <v>384</v>
      </c>
      <c r="P33" s="334" t="s">
        <v>384</v>
      </c>
      <c r="Q33" s="334" t="s">
        <v>384</v>
      </c>
      <c r="R33" s="334" t="s">
        <v>384</v>
      </c>
      <c r="S33" s="334" t="s">
        <v>384</v>
      </c>
      <c r="T33" s="334" t="s">
        <v>384</v>
      </c>
      <c r="U33" s="334" t="s">
        <v>384</v>
      </c>
      <c r="V33" s="334" t="s">
        <v>384</v>
      </c>
      <c r="W33" s="334" t="s">
        <v>384</v>
      </c>
      <c r="X33" s="334" t="s">
        <v>384</v>
      </c>
      <c r="Y33" s="334" t="s">
        <v>384</v>
      </c>
      <c r="Z33" s="334" t="s">
        <v>384</v>
      </c>
      <c r="AA33" s="334" t="s">
        <v>384</v>
      </c>
      <c r="AB33" s="334" t="s">
        <v>384</v>
      </c>
      <c r="AC33" s="334" t="s">
        <v>384</v>
      </c>
      <c r="AD33" s="334" t="s">
        <v>384</v>
      </c>
      <c r="AE33" s="334" t="s">
        <v>384</v>
      </c>
      <c r="AF33" s="334" t="s">
        <v>384</v>
      </c>
      <c r="AG33" s="334" t="s">
        <v>384</v>
      </c>
      <c r="AH33" s="334" t="s">
        <v>384</v>
      </c>
      <c r="AI33" s="334" t="s">
        <v>384</v>
      </c>
      <c r="AJ33" s="334" t="s">
        <v>384</v>
      </c>
      <c r="AK33" s="334" t="s">
        <v>384</v>
      </c>
      <c r="AL33" s="334" t="s">
        <v>384</v>
      </c>
      <c r="AM33" s="334" t="s">
        <v>384</v>
      </c>
      <c r="AN33" s="334" t="s">
        <v>384</v>
      </c>
      <c r="AO33" s="334" t="s">
        <v>384</v>
      </c>
      <c r="AP33" s="334" t="s">
        <v>384</v>
      </c>
      <c r="AQ33" s="334" t="s">
        <v>384</v>
      </c>
      <c r="AR33" s="334" t="s">
        <v>384</v>
      </c>
      <c r="AS33" s="334" t="s">
        <v>384</v>
      </c>
      <c r="AT33" s="334" t="s">
        <v>384</v>
      </c>
      <c r="AU33" s="334" t="s">
        <v>384</v>
      </c>
      <c r="AV33" s="334" t="s">
        <v>384</v>
      </c>
      <c r="AW33" s="334" t="s">
        <v>384</v>
      </c>
      <c r="AX33" s="334" t="s">
        <v>384</v>
      </c>
      <c r="AY33" s="334">
        <v>1</v>
      </c>
      <c r="AZ33" s="334" t="s">
        <v>384</v>
      </c>
      <c r="BA33" s="334" t="s">
        <v>384</v>
      </c>
      <c r="BB33" s="334" t="s">
        <v>384</v>
      </c>
      <c r="BC33" s="334" t="s">
        <v>384</v>
      </c>
      <c r="BD33" s="335" t="s">
        <v>384</v>
      </c>
      <c r="BE33" s="336">
        <f t="shared" si="0"/>
        <v>1</v>
      </c>
      <c r="BF33" s="337">
        <f t="shared" si="1"/>
        <v>1</v>
      </c>
      <c r="BG33" s="369"/>
      <c r="BH33" s="487"/>
      <c r="BI33" s="487"/>
      <c r="BJ33" s="487"/>
      <c r="BK33" s="487"/>
      <c r="BL33" s="609"/>
      <c r="BM33" s="487"/>
      <c r="BN33" s="609"/>
      <c r="BO33" s="609"/>
      <c r="BP33" s="609"/>
      <c r="BQ33" s="609"/>
      <c r="BR33" s="491"/>
      <c r="BS33" s="491"/>
      <c r="BT33" s="491"/>
      <c r="BU33" s="491"/>
      <c r="BV33" s="491"/>
      <c r="BW33" s="491"/>
      <c r="BX33" s="491"/>
      <c r="BY33" s="491"/>
      <c r="BZ33" s="491"/>
    </row>
    <row r="34" spans="1:78" ht="33" customHeight="1" x14ac:dyDescent="0.35">
      <c r="A34" s="331" t="s">
        <v>328</v>
      </c>
      <c r="B34" s="332" t="s">
        <v>371</v>
      </c>
      <c r="C34" s="333" t="s">
        <v>384</v>
      </c>
      <c r="D34" s="334">
        <v>1</v>
      </c>
      <c r="E34" s="334">
        <v>1</v>
      </c>
      <c r="F34" s="334">
        <v>1</v>
      </c>
      <c r="G34" s="334">
        <v>1</v>
      </c>
      <c r="H34" s="334" t="s">
        <v>384</v>
      </c>
      <c r="I34" s="334">
        <v>1</v>
      </c>
      <c r="J34" s="334" t="s">
        <v>384</v>
      </c>
      <c r="K34" s="334">
        <v>1</v>
      </c>
      <c r="L34" s="334" t="s">
        <v>384</v>
      </c>
      <c r="M34" s="334">
        <v>1</v>
      </c>
      <c r="N34" s="334">
        <v>1</v>
      </c>
      <c r="O34" s="334" t="s">
        <v>384</v>
      </c>
      <c r="P34" s="334" t="s">
        <v>384</v>
      </c>
      <c r="Q34" s="334" t="s">
        <v>384</v>
      </c>
      <c r="R34" s="334">
        <v>1</v>
      </c>
      <c r="S34" s="334" t="s">
        <v>384</v>
      </c>
      <c r="T34" s="334">
        <v>1</v>
      </c>
      <c r="U34" s="334">
        <v>1</v>
      </c>
      <c r="V34" s="334" t="s">
        <v>384</v>
      </c>
      <c r="W34" s="334" t="s">
        <v>384</v>
      </c>
      <c r="X34" s="334" t="s">
        <v>384</v>
      </c>
      <c r="Y34" s="334" t="s">
        <v>384</v>
      </c>
      <c r="Z34" s="334">
        <v>1</v>
      </c>
      <c r="AA34" s="334" t="s">
        <v>384</v>
      </c>
      <c r="AB34" s="334">
        <v>1</v>
      </c>
      <c r="AC34" s="334">
        <v>1</v>
      </c>
      <c r="AD34" s="334" t="s">
        <v>384</v>
      </c>
      <c r="AE34" s="334" t="s">
        <v>384</v>
      </c>
      <c r="AF34" s="334">
        <v>1</v>
      </c>
      <c r="AG34" s="334" t="s">
        <v>384</v>
      </c>
      <c r="AH34" s="334" t="s">
        <v>384</v>
      </c>
      <c r="AI34" s="334">
        <v>1</v>
      </c>
      <c r="AJ34" s="334" t="s">
        <v>384</v>
      </c>
      <c r="AK34" s="334">
        <v>1</v>
      </c>
      <c r="AL34" s="334" t="s">
        <v>384</v>
      </c>
      <c r="AM34" s="334" t="s">
        <v>384</v>
      </c>
      <c r="AN34" s="334">
        <v>1</v>
      </c>
      <c r="AO34" s="334" t="s">
        <v>384</v>
      </c>
      <c r="AP34" s="334" t="s">
        <v>384</v>
      </c>
      <c r="AQ34" s="334" t="s">
        <v>384</v>
      </c>
      <c r="AR34" s="334" t="s">
        <v>384</v>
      </c>
      <c r="AS34" s="334">
        <v>1</v>
      </c>
      <c r="AT34" s="334" t="s">
        <v>384</v>
      </c>
      <c r="AU34" s="334" t="s">
        <v>384</v>
      </c>
      <c r="AV34" s="334" t="s">
        <v>384</v>
      </c>
      <c r="AW34" s="334" t="s">
        <v>384</v>
      </c>
      <c r="AX34" s="334" t="s">
        <v>384</v>
      </c>
      <c r="AY34" s="334">
        <v>1</v>
      </c>
      <c r="AZ34" s="334" t="s">
        <v>384</v>
      </c>
      <c r="BA34" s="334" t="s">
        <v>384</v>
      </c>
      <c r="BB34" s="334" t="s">
        <v>384</v>
      </c>
      <c r="BC34" s="334" t="s">
        <v>384</v>
      </c>
      <c r="BD34" s="335" t="s">
        <v>384</v>
      </c>
      <c r="BE34" s="336">
        <f t="shared" si="0"/>
        <v>20</v>
      </c>
      <c r="BF34" s="337">
        <f t="shared" si="1"/>
        <v>20</v>
      </c>
      <c r="BG34" s="320"/>
      <c r="BH34" s="616" t="s">
        <v>442</v>
      </c>
      <c r="BI34" s="617" t="s">
        <v>443</v>
      </c>
      <c r="BJ34" s="618"/>
      <c r="BK34" s="619"/>
      <c r="BL34" s="609"/>
      <c r="BM34" s="487"/>
      <c r="BN34" s="609"/>
      <c r="BO34" s="609"/>
      <c r="BP34" s="609"/>
      <c r="BQ34" s="609"/>
      <c r="BR34" s="491"/>
      <c r="BS34" s="491"/>
      <c r="BT34" s="491"/>
      <c r="BU34" s="491"/>
      <c r="BV34" s="491"/>
      <c r="BW34" s="491"/>
      <c r="BX34" s="491"/>
      <c r="BY34" s="491"/>
      <c r="BZ34" s="491"/>
    </row>
    <row r="35" spans="1:78" ht="33" customHeight="1" x14ac:dyDescent="0.35">
      <c r="A35" s="331" t="s">
        <v>329</v>
      </c>
      <c r="B35" s="332" t="s">
        <v>372</v>
      </c>
      <c r="C35" s="333" t="s">
        <v>384</v>
      </c>
      <c r="D35" s="334" t="s">
        <v>384</v>
      </c>
      <c r="E35" s="334">
        <v>1</v>
      </c>
      <c r="F35" s="334">
        <v>1</v>
      </c>
      <c r="G35" s="334">
        <v>1</v>
      </c>
      <c r="H35" s="334" t="s">
        <v>384</v>
      </c>
      <c r="I35" s="334">
        <v>1</v>
      </c>
      <c r="J35" s="334" t="s">
        <v>384</v>
      </c>
      <c r="K35" s="334" t="s">
        <v>384</v>
      </c>
      <c r="L35" s="334" t="s">
        <v>384</v>
      </c>
      <c r="M35" s="334" t="s">
        <v>384</v>
      </c>
      <c r="N35" s="334" t="s">
        <v>384</v>
      </c>
      <c r="O35" s="334" t="s">
        <v>384</v>
      </c>
      <c r="P35" s="334" t="s">
        <v>384</v>
      </c>
      <c r="Q35" s="334" t="s">
        <v>384</v>
      </c>
      <c r="R35" s="334" t="s">
        <v>384</v>
      </c>
      <c r="S35" s="334" t="s">
        <v>384</v>
      </c>
      <c r="T35" s="334" t="s">
        <v>384</v>
      </c>
      <c r="U35" s="334" t="s">
        <v>384</v>
      </c>
      <c r="V35" s="334" t="s">
        <v>384</v>
      </c>
      <c r="W35" s="334" t="s">
        <v>384</v>
      </c>
      <c r="X35" s="334" t="s">
        <v>384</v>
      </c>
      <c r="Y35" s="334" t="s">
        <v>384</v>
      </c>
      <c r="Z35" s="334" t="s">
        <v>384</v>
      </c>
      <c r="AA35" s="334" t="s">
        <v>384</v>
      </c>
      <c r="AB35" s="334" t="s">
        <v>384</v>
      </c>
      <c r="AC35" s="334" t="s">
        <v>384</v>
      </c>
      <c r="AD35" s="334" t="s">
        <v>384</v>
      </c>
      <c r="AE35" s="334" t="s">
        <v>384</v>
      </c>
      <c r="AF35" s="334" t="s">
        <v>384</v>
      </c>
      <c r="AG35" s="334" t="s">
        <v>384</v>
      </c>
      <c r="AH35" s="334" t="s">
        <v>384</v>
      </c>
      <c r="AI35" s="334" t="s">
        <v>384</v>
      </c>
      <c r="AJ35" s="334" t="s">
        <v>384</v>
      </c>
      <c r="AK35" s="334" t="s">
        <v>384</v>
      </c>
      <c r="AL35" s="334" t="s">
        <v>384</v>
      </c>
      <c r="AM35" s="334" t="s">
        <v>384</v>
      </c>
      <c r="AN35" s="334" t="s">
        <v>384</v>
      </c>
      <c r="AO35" s="334" t="s">
        <v>384</v>
      </c>
      <c r="AP35" s="334" t="s">
        <v>384</v>
      </c>
      <c r="AQ35" s="334" t="s">
        <v>384</v>
      </c>
      <c r="AR35" s="334" t="s">
        <v>384</v>
      </c>
      <c r="AS35" s="334" t="s">
        <v>384</v>
      </c>
      <c r="AT35" s="334" t="s">
        <v>384</v>
      </c>
      <c r="AU35" s="334" t="s">
        <v>384</v>
      </c>
      <c r="AV35" s="334" t="s">
        <v>384</v>
      </c>
      <c r="AW35" s="334" t="s">
        <v>384</v>
      </c>
      <c r="AX35" s="334" t="s">
        <v>384</v>
      </c>
      <c r="AY35" s="334" t="s">
        <v>384</v>
      </c>
      <c r="AZ35" s="334" t="s">
        <v>384</v>
      </c>
      <c r="BA35" s="334">
        <v>1</v>
      </c>
      <c r="BB35" s="334" t="s">
        <v>384</v>
      </c>
      <c r="BC35" s="334">
        <v>1</v>
      </c>
      <c r="BD35" s="335">
        <v>1</v>
      </c>
      <c r="BE35" s="336">
        <f t="shared" si="0"/>
        <v>7</v>
      </c>
      <c r="BF35" s="337">
        <f t="shared" si="1"/>
        <v>7</v>
      </c>
      <c r="BG35" s="320"/>
      <c r="BH35" s="810" t="s">
        <v>444</v>
      </c>
      <c r="BI35" s="811"/>
      <c r="BJ35" s="811"/>
      <c r="BK35" s="812"/>
      <c r="BL35" s="609"/>
      <c r="BM35" s="487"/>
      <c r="BN35" s="609"/>
      <c r="BO35" s="609"/>
      <c r="BP35" s="609"/>
      <c r="BQ35" s="609"/>
      <c r="BR35" s="491"/>
      <c r="BS35" s="491"/>
      <c r="BT35" s="491"/>
      <c r="BU35" s="491"/>
      <c r="BV35" s="491"/>
      <c r="BW35" s="491"/>
      <c r="BX35" s="491"/>
      <c r="BY35" s="491"/>
      <c r="BZ35" s="491"/>
    </row>
    <row r="36" spans="1:78" ht="33" customHeight="1" x14ac:dyDescent="0.35">
      <c r="A36" s="331" t="s">
        <v>329</v>
      </c>
      <c r="B36" s="332" t="s">
        <v>373</v>
      </c>
      <c r="C36" s="333" t="s">
        <v>384</v>
      </c>
      <c r="D36" s="334" t="s">
        <v>384</v>
      </c>
      <c r="E36" s="334" t="s">
        <v>384</v>
      </c>
      <c r="F36" s="334">
        <v>1</v>
      </c>
      <c r="G36" s="334">
        <v>1</v>
      </c>
      <c r="H36" s="334" t="s">
        <v>384</v>
      </c>
      <c r="I36" s="334">
        <v>1</v>
      </c>
      <c r="J36" s="334" t="s">
        <v>384</v>
      </c>
      <c r="K36" s="334">
        <v>1</v>
      </c>
      <c r="L36" s="334" t="s">
        <v>384</v>
      </c>
      <c r="M36" s="334">
        <v>1</v>
      </c>
      <c r="N36" s="334">
        <v>1</v>
      </c>
      <c r="O36" s="334" t="s">
        <v>384</v>
      </c>
      <c r="P36" s="334" t="s">
        <v>384</v>
      </c>
      <c r="Q36" s="334" t="s">
        <v>384</v>
      </c>
      <c r="R36" s="334">
        <v>0</v>
      </c>
      <c r="S36" s="334" t="s">
        <v>384</v>
      </c>
      <c r="T36" s="334">
        <v>1</v>
      </c>
      <c r="U36" s="334">
        <v>1</v>
      </c>
      <c r="V36" s="334" t="s">
        <v>384</v>
      </c>
      <c r="W36" s="334" t="s">
        <v>384</v>
      </c>
      <c r="X36" s="334" t="s">
        <v>384</v>
      </c>
      <c r="Y36" s="334" t="s">
        <v>384</v>
      </c>
      <c r="Z36" s="334" t="s">
        <v>384</v>
      </c>
      <c r="AA36" s="334" t="s">
        <v>384</v>
      </c>
      <c r="AB36" s="334" t="s">
        <v>384</v>
      </c>
      <c r="AC36" s="334" t="s">
        <v>384</v>
      </c>
      <c r="AD36" s="334" t="s">
        <v>384</v>
      </c>
      <c r="AE36" s="334" t="s">
        <v>384</v>
      </c>
      <c r="AF36" s="334" t="s">
        <v>384</v>
      </c>
      <c r="AG36" s="334" t="s">
        <v>384</v>
      </c>
      <c r="AH36" s="334" t="s">
        <v>384</v>
      </c>
      <c r="AI36" s="334" t="s">
        <v>384</v>
      </c>
      <c r="AJ36" s="334" t="s">
        <v>384</v>
      </c>
      <c r="AK36" s="334" t="s">
        <v>384</v>
      </c>
      <c r="AL36" s="334" t="s">
        <v>384</v>
      </c>
      <c r="AM36" s="334" t="s">
        <v>384</v>
      </c>
      <c r="AN36" s="334" t="s">
        <v>384</v>
      </c>
      <c r="AO36" s="334" t="s">
        <v>384</v>
      </c>
      <c r="AP36" s="334" t="s">
        <v>384</v>
      </c>
      <c r="AQ36" s="334" t="s">
        <v>384</v>
      </c>
      <c r="AR36" s="334" t="s">
        <v>384</v>
      </c>
      <c r="AS36" s="334" t="s">
        <v>384</v>
      </c>
      <c r="AT36" s="334" t="s">
        <v>384</v>
      </c>
      <c r="AU36" s="334" t="s">
        <v>384</v>
      </c>
      <c r="AV36" s="334" t="s">
        <v>384</v>
      </c>
      <c r="AW36" s="334" t="s">
        <v>384</v>
      </c>
      <c r="AX36" s="334" t="s">
        <v>384</v>
      </c>
      <c r="AY36" s="334" t="s">
        <v>384</v>
      </c>
      <c r="AZ36" s="334" t="s">
        <v>384</v>
      </c>
      <c r="BA36" s="334" t="s">
        <v>384</v>
      </c>
      <c r="BB36" s="334" t="s">
        <v>384</v>
      </c>
      <c r="BC36" s="334" t="s">
        <v>384</v>
      </c>
      <c r="BD36" s="335" t="s">
        <v>384</v>
      </c>
      <c r="BE36" s="336">
        <f t="shared" si="0"/>
        <v>9</v>
      </c>
      <c r="BF36" s="337">
        <f t="shared" si="1"/>
        <v>8</v>
      </c>
      <c r="BG36" s="369"/>
      <c r="BH36" s="404"/>
      <c r="BI36" s="405"/>
      <c r="BJ36" s="405"/>
      <c r="BK36" s="406"/>
      <c r="BL36" s="609"/>
      <c r="BM36" s="487"/>
      <c r="BN36" s="609"/>
      <c r="BO36" s="609"/>
      <c r="BP36" s="609"/>
      <c r="BQ36" s="609"/>
      <c r="BR36" s="491"/>
      <c r="BS36" s="491"/>
      <c r="BT36" s="491"/>
      <c r="BU36" s="491"/>
      <c r="BV36" s="491"/>
      <c r="BW36" s="491"/>
      <c r="BX36" s="491"/>
      <c r="BY36" s="491"/>
      <c r="BZ36" s="491"/>
    </row>
    <row r="37" spans="1:78" ht="33" customHeight="1" x14ac:dyDescent="0.35">
      <c r="A37" s="331" t="s">
        <v>329</v>
      </c>
      <c r="B37" s="332" t="s">
        <v>374</v>
      </c>
      <c r="C37" s="333" t="s">
        <v>384</v>
      </c>
      <c r="D37" s="334" t="s">
        <v>384</v>
      </c>
      <c r="E37" s="334">
        <v>1</v>
      </c>
      <c r="F37" s="334" t="s">
        <v>384</v>
      </c>
      <c r="G37" s="334" t="s">
        <v>384</v>
      </c>
      <c r="H37" s="334" t="s">
        <v>384</v>
      </c>
      <c r="I37" s="334" t="s">
        <v>384</v>
      </c>
      <c r="J37" s="334" t="s">
        <v>384</v>
      </c>
      <c r="K37" s="334" t="s">
        <v>384</v>
      </c>
      <c r="L37" s="334" t="s">
        <v>384</v>
      </c>
      <c r="M37" s="334" t="s">
        <v>384</v>
      </c>
      <c r="N37" s="334" t="s">
        <v>384</v>
      </c>
      <c r="O37" s="334" t="s">
        <v>384</v>
      </c>
      <c r="P37" s="334" t="s">
        <v>384</v>
      </c>
      <c r="Q37" s="334" t="s">
        <v>384</v>
      </c>
      <c r="R37" s="334" t="s">
        <v>384</v>
      </c>
      <c r="S37" s="334" t="s">
        <v>384</v>
      </c>
      <c r="T37" s="334" t="s">
        <v>384</v>
      </c>
      <c r="U37" s="334" t="s">
        <v>384</v>
      </c>
      <c r="V37" s="334" t="s">
        <v>384</v>
      </c>
      <c r="W37" s="334" t="s">
        <v>384</v>
      </c>
      <c r="X37" s="334" t="s">
        <v>384</v>
      </c>
      <c r="Y37" s="334" t="s">
        <v>384</v>
      </c>
      <c r="Z37" s="334" t="s">
        <v>384</v>
      </c>
      <c r="AA37" s="334" t="s">
        <v>384</v>
      </c>
      <c r="AB37" s="334" t="s">
        <v>384</v>
      </c>
      <c r="AC37" s="334" t="s">
        <v>384</v>
      </c>
      <c r="AD37" s="334" t="s">
        <v>384</v>
      </c>
      <c r="AE37" s="334" t="s">
        <v>384</v>
      </c>
      <c r="AF37" s="334" t="s">
        <v>384</v>
      </c>
      <c r="AG37" s="334" t="s">
        <v>384</v>
      </c>
      <c r="AH37" s="334" t="s">
        <v>384</v>
      </c>
      <c r="AI37" s="334" t="s">
        <v>384</v>
      </c>
      <c r="AJ37" s="334" t="s">
        <v>384</v>
      </c>
      <c r="AK37" s="334" t="s">
        <v>384</v>
      </c>
      <c r="AL37" s="334" t="s">
        <v>384</v>
      </c>
      <c r="AM37" s="334" t="s">
        <v>384</v>
      </c>
      <c r="AN37" s="334" t="s">
        <v>384</v>
      </c>
      <c r="AO37" s="334" t="s">
        <v>384</v>
      </c>
      <c r="AP37" s="334" t="s">
        <v>384</v>
      </c>
      <c r="AQ37" s="334" t="s">
        <v>384</v>
      </c>
      <c r="AR37" s="334" t="s">
        <v>384</v>
      </c>
      <c r="AS37" s="334" t="s">
        <v>384</v>
      </c>
      <c r="AT37" s="334" t="s">
        <v>384</v>
      </c>
      <c r="AU37" s="334" t="s">
        <v>384</v>
      </c>
      <c r="AV37" s="334" t="s">
        <v>384</v>
      </c>
      <c r="AW37" s="334" t="s">
        <v>384</v>
      </c>
      <c r="AX37" s="334" t="s">
        <v>384</v>
      </c>
      <c r="AY37" s="334" t="s">
        <v>384</v>
      </c>
      <c r="AZ37" s="334" t="s">
        <v>384</v>
      </c>
      <c r="BA37" s="334" t="s">
        <v>384</v>
      </c>
      <c r="BB37" s="334" t="s">
        <v>384</v>
      </c>
      <c r="BC37" s="334" t="s">
        <v>384</v>
      </c>
      <c r="BD37" s="335" t="s">
        <v>384</v>
      </c>
      <c r="BE37" s="336">
        <f t="shared" si="0"/>
        <v>1</v>
      </c>
      <c r="BF37" s="337">
        <f t="shared" si="1"/>
        <v>1</v>
      </c>
      <c r="BG37" s="369"/>
      <c r="BH37" s="620"/>
      <c r="BI37" s="804">
        <f>SUM(BF44/BE44)*100</f>
        <v>95.652173913043484</v>
      </c>
      <c r="BJ37" s="805"/>
      <c r="BK37" s="608"/>
      <c r="BL37" s="609"/>
      <c r="BM37" s="609"/>
      <c r="BN37" s="609"/>
      <c r="BO37" s="609"/>
      <c r="BP37" s="609"/>
      <c r="BQ37" s="609"/>
      <c r="BR37" s="491"/>
      <c r="BS37" s="491"/>
      <c r="BT37" s="491"/>
      <c r="BU37" s="491"/>
      <c r="BV37" s="491"/>
      <c r="BW37" s="491"/>
      <c r="BX37" s="491"/>
      <c r="BY37" s="491"/>
      <c r="BZ37" s="491"/>
    </row>
    <row r="38" spans="1:78" ht="33" customHeight="1" x14ac:dyDescent="0.35">
      <c r="A38" s="331" t="s">
        <v>329</v>
      </c>
      <c r="B38" s="332" t="s">
        <v>375</v>
      </c>
      <c r="C38" s="333" t="s">
        <v>384</v>
      </c>
      <c r="D38" s="334" t="s">
        <v>384</v>
      </c>
      <c r="E38" s="334">
        <v>1</v>
      </c>
      <c r="F38" s="334" t="s">
        <v>384</v>
      </c>
      <c r="G38" s="334" t="s">
        <v>384</v>
      </c>
      <c r="H38" s="334" t="s">
        <v>384</v>
      </c>
      <c r="I38" s="334" t="s">
        <v>384</v>
      </c>
      <c r="J38" s="334" t="s">
        <v>384</v>
      </c>
      <c r="K38" s="334" t="s">
        <v>384</v>
      </c>
      <c r="L38" s="334" t="s">
        <v>384</v>
      </c>
      <c r="M38" s="334" t="s">
        <v>384</v>
      </c>
      <c r="N38" s="334" t="s">
        <v>384</v>
      </c>
      <c r="O38" s="334" t="s">
        <v>384</v>
      </c>
      <c r="P38" s="334" t="s">
        <v>384</v>
      </c>
      <c r="Q38" s="334" t="s">
        <v>384</v>
      </c>
      <c r="R38" s="334" t="s">
        <v>384</v>
      </c>
      <c r="S38" s="334" t="s">
        <v>384</v>
      </c>
      <c r="T38" s="334" t="s">
        <v>384</v>
      </c>
      <c r="U38" s="334" t="s">
        <v>384</v>
      </c>
      <c r="V38" s="334" t="s">
        <v>384</v>
      </c>
      <c r="W38" s="334" t="s">
        <v>384</v>
      </c>
      <c r="X38" s="334" t="s">
        <v>384</v>
      </c>
      <c r="Y38" s="334" t="s">
        <v>384</v>
      </c>
      <c r="Z38" s="334" t="s">
        <v>384</v>
      </c>
      <c r="AA38" s="334" t="s">
        <v>384</v>
      </c>
      <c r="AB38" s="334" t="s">
        <v>384</v>
      </c>
      <c r="AC38" s="334" t="s">
        <v>384</v>
      </c>
      <c r="AD38" s="334" t="s">
        <v>384</v>
      </c>
      <c r="AE38" s="334" t="s">
        <v>384</v>
      </c>
      <c r="AF38" s="334" t="s">
        <v>384</v>
      </c>
      <c r="AG38" s="334" t="s">
        <v>384</v>
      </c>
      <c r="AH38" s="334" t="s">
        <v>384</v>
      </c>
      <c r="AI38" s="334" t="s">
        <v>384</v>
      </c>
      <c r="AJ38" s="334" t="s">
        <v>384</v>
      </c>
      <c r="AK38" s="334" t="s">
        <v>384</v>
      </c>
      <c r="AL38" s="334" t="s">
        <v>384</v>
      </c>
      <c r="AM38" s="334" t="s">
        <v>384</v>
      </c>
      <c r="AN38" s="334" t="s">
        <v>384</v>
      </c>
      <c r="AO38" s="334" t="s">
        <v>384</v>
      </c>
      <c r="AP38" s="334" t="s">
        <v>384</v>
      </c>
      <c r="AQ38" s="334" t="s">
        <v>384</v>
      </c>
      <c r="AR38" s="334" t="s">
        <v>384</v>
      </c>
      <c r="AS38" s="334" t="s">
        <v>384</v>
      </c>
      <c r="AT38" s="334" t="s">
        <v>384</v>
      </c>
      <c r="AU38" s="334" t="s">
        <v>384</v>
      </c>
      <c r="AV38" s="334" t="s">
        <v>384</v>
      </c>
      <c r="AW38" s="334" t="s">
        <v>384</v>
      </c>
      <c r="AX38" s="334" t="s">
        <v>384</v>
      </c>
      <c r="AY38" s="334" t="s">
        <v>384</v>
      </c>
      <c r="AZ38" s="334" t="s">
        <v>384</v>
      </c>
      <c r="BA38" s="334" t="s">
        <v>384</v>
      </c>
      <c r="BB38" s="334" t="s">
        <v>384</v>
      </c>
      <c r="BC38" s="334">
        <v>1</v>
      </c>
      <c r="BD38" s="335" t="s">
        <v>384</v>
      </c>
      <c r="BE38" s="336">
        <f t="shared" si="0"/>
        <v>2</v>
      </c>
      <c r="BF38" s="337">
        <f t="shared" si="1"/>
        <v>2</v>
      </c>
      <c r="BG38" s="369"/>
      <c r="BH38" s="620"/>
      <c r="BI38" s="806"/>
      <c r="BJ38" s="807"/>
      <c r="BK38" s="608"/>
      <c r="BN38" s="609"/>
      <c r="BO38" s="609"/>
      <c r="BP38" s="609"/>
      <c r="BQ38" s="609"/>
      <c r="BR38" s="491"/>
      <c r="BS38" s="491"/>
      <c r="BT38" s="491"/>
      <c r="BU38" s="491"/>
      <c r="BV38" s="491"/>
      <c r="BW38" s="491"/>
      <c r="BX38" s="491"/>
      <c r="BY38" s="491"/>
      <c r="BZ38" s="491"/>
    </row>
    <row r="39" spans="1:78" ht="33" customHeight="1" x14ac:dyDescent="0.35">
      <c r="A39" s="331" t="s">
        <v>329</v>
      </c>
      <c r="B39" s="332" t="s">
        <v>376</v>
      </c>
      <c r="C39" s="333" t="s">
        <v>384</v>
      </c>
      <c r="D39" s="334" t="s">
        <v>384</v>
      </c>
      <c r="E39" s="334">
        <v>1</v>
      </c>
      <c r="F39" s="334" t="s">
        <v>384</v>
      </c>
      <c r="G39" s="334" t="s">
        <v>384</v>
      </c>
      <c r="H39" s="334" t="s">
        <v>384</v>
      </c>
      <c r="I39" s="334" t="s">
        <v>384</v>
      </c>
      <c r="J39" s="334" t="s">
        <v>384</v>
      </c>
      <c r="K39" s="334" t="s">
        <v>384</v>
      </c>
      <c r="L39" s="334" t="s">
        <v>384</v>
      </c>
      <c r="M39" s="334" t="s">
        <v>384</v>
      </c>
      <c r="N39" s="334" t="s">
        <v>384</v>
      </c>
      <c r="O39" s="334" t="s">
        <v>384</v>
      </c>
      <c r="P39" s="334" t="s">
        <v>384</v>
      </c>
      <c r="Q39" s="334" t="s">
        <v>384</v>
      </c>
      <c r="R39" s="334" t="s">
        <v>384</v>
      </c>
      <c r="S39" s="334" t="s">
        <v>384</v>
      </c>
      <c r="T39" s="334" t="s">
        <v>384</v>
      </c>
      <c r="U39" s="334" t="s">
        <v>384</v>
      </c>
      <c r="V39" s="334" t="s">
        <v>384</v>
      </c>
      <c r="W39" s="334" t="s">
        <v>384</v>
      </c>
      <c r="X39" s="334" t="s">
        <v>384</v>
      </c>
      <c r="Y39" s="334" t="s">
        <v>384</v>
      </c>
      <c r="Z39" s="334" t="s">
        <v>384</v>
      </c>
      <c r="AA39" s="334" t="s">
        <v>384</v>
      </c>
      <c r="AB39" s="334" t="s">
        <v>384</v>
      </c>
      <c r="AC39" s="334" t="s">
        <v>384</v>
      </c>
      <c r="AD39" s="334" t="s">
        <v>384</v>
      </c>
      <c r="AE39" s="334" t="s">
        <v>384</v>
      </c>
      <c r="AF39" s="334" t="s">
        <v>384</v>
      </c>
      <c r="AG39" s="334" t="s">
        <v>384</v>
      </c>
      <c r="AH39" s="334" t="s">
        <v>384</v>
      </c>
      <c r="AI39" s="334" t="s">
        <v>384</v>
      </c>
      <c r="AJ39" s="334" t="s">
        <v>384</v>
      </c>
      <c r="AK39" s="334" t="s">
        <v>384</v>
      </c>
      <c r="AL39" s="334" t="s">
        <v>384</v>
      </c>
      <c r="AM39" s="334" t="s">
        <v>384</v>
      </c>
      <c r="AN39" s="334" t="s">
        <v>384</v>
      </c>
      <c r="AO39" s="334" t="s">
        <v>384</v>
      </c>
      <c r="AP39" s="334" t="s">
        <v>384</v>
      </c>
      <c r="AQ39" s="334" t="s">
        <v>384</v>
      </c>
      <c r="AR39" s="334" t="s">
        <v>384</v>
      </c>
      <c r="AS39" s="334" t="s">
        <v>384</v>
      </c>
      <c r="AT39" s="334" t="s">
        <v>384</v>
      </c>
      <c r="AU39" s="334" t="s">
        <v>384</v>
      </c>
      <c r="AV39" s="334" t="s">
        <v>384</v>
      </c>
      <c r="AW39" s="334" t="s">
        <v>384</v>
      </c>
      <c r="AX39" s="334" t="s">
        <v>384</v>
      </c>
      <c r="AY39" s="334" t="s">
        <v>384</v>
      </c>
      <c r="AZ39" s="334" t="s">
        <v>384</v>
      </c>
      <c r="BA39" s="334" t="s">
        <v>384</v>
      </c>
      <c r="BB39" s="334" t="s">
        <v>384</v>
      </c>
      <c r="BC39" s="334">
        <v>1</v>
      </c>
      <c r="BD39" s="335" t="s">
        <v>384</v>
      </c>
      <c r="BE39" s="336">
        <f t="shared" si="0"/>
        <v>2</v>
      </c>
      <c r="BF39" s="337">
        <f t="shared" si="1"/>
        <v>2</v>
      </c>
      <c r="BG39" s="369"/>
      <c r="BH39" s="621"/>
      <c r="BI39" s="622" t="s">
        <v>317</v>
      </c>
      <c r="BJ39" s="623">
        <f>BI37</f>
        <v>95.652173913043484</v>
      </c>
      <c r="BK39" s="608"/>
      <c r="BL39" s="609"/>
      <c r="BM39" s="609"/>
      <c r="BP39" s="609"/>
      <c r="BQ39" s="609"/>
      <c r="BR39" s="491"/>
      <c r="BS39" s="491"/>
      <c r="BT39" s="491"/>
      <c r="BU39" s="491"/>
      <c r="BV39" s="491"/>
      <c r="BW39" s="491"/>
      <c r="BX39" s="491"/>
      <c r="BY39" s="491"/>
      <c r="BZ39" s="491"/>
    </row>
    <row r="40" spans="1:78" ht="33" customHeight="1" x14ac:dyDescent="0.35">
      <c r="A40" s="331" t="s">
        <v>329</v>
      </c>
      <c r="B40" s="332" t="s">
        <v>377</v>
      </c>
      <c r="C40" s="333" t="s">
        <v>384</v>
      </c>
      <c r="D40" s="334" t="s">
        <v>384</v>
      </c>
      <c r="E40" s="334" t="s">
        <v>384</v>
      </c>
      <c r="F40" s="334" t="s">
        <v>384</v>
      </c>
      <c r="G40" s="334" t="s">
        <v>384</v>
      </c>
      <c r="H40" s="334" t="s">
        <v>384</v>
      </c>
      <c r="I40" s="334" t="s">
        <v>384</v>
      </c>
      <c r="J40" s="334" t="s">
        <v>384</v>
      </c>
      <c r="K40" s="334" t="s">
        <v>384</v>
      </c>
      <c r="L40" s="334" t="s">
        <v>384</v>
      </c>
      <c r="M40" s="334" t="s">
        <v>384</v>
      </c>
      <c r="N40" s="334" t="s">
        <v>384</v>
      </c>
      <c r="O40" s="334" t="s">
        <v>384</v>
      </c>
      <c r="P40" s="334" t="s">
        <v>384</v>
      </c>
      <c r="Q40" s="334" t="s">
        <v>384</v>
      </c>
      <c r="R40" s="334" t="s">
        <v>384</v>
      </c>
      <c r="S40" s="334" t="s">
        <v>384</v>
      </c>
      <c r="T40" s="334" t="s">
        <v>384</v>
      </c>
      <c r="U40" s="334" t="s">
        <v>384</v>
      </c>
      <c r="V40" s="334" t="s">
        <v>384</v>
      </c>
      <c r="W40" s="334" t="s">
        <v>384</v>
      </c>
      <c r="X40" s="334" t="s">
        <v>384</v>
      </c>
      <c r="Y40" s="334" t="s">
        <v>384</v>
      </c>
      <c r="Z40" s="334" t="s">
        <v>384</v>
      </c>
      <c r="AA40" s="334" t="s">
        <v>384</v>
      </c>
      <c r="AB40" s="334" t="s">
        <v>384</v>
      </c>
      <c r="AC40" s="334" t="s">
        <v>384</v>
      </c>
      <c r="AD40" s="334" t="s">
        <v>384</v>
      </c>
      <c r="AE40" s="334" t="s">
        <v>384</v>
      </c>
      <c r="AF40" s="334" t="s">
        <v>384</v>
      </c>
      <c r="AG40" s="334" t="s">
        <v>384</v>
      </c>
      <c r="AH40" s="334" t="s">
        <v>384</v>
      </c>
      <c r="AI40" s="334" t="s">
        <v>384</v>
      </c>
      <c r="AJ40" s="334" t="s">
        <v>384</v>
      </c>
      <c r="AK40" s="334" t="s">
        <v>384</v>
      </c>
      <c r="AL40" s="334" t="s">
        <v>384</v>
      </c>
      <c r="AM40" s="334" t="s">
        <v>384</v>
      </c>
      <c r="AN40" s="334" t="s">
        <v>384</v>
      </c>
      <c r="AO40" s="334" t="s">
        <v>384</v>
      </c>
      <c r="AP40" s="334" t="s">
        <v>384</v>
      </c>
      <c r="AQ40" s="334" t="s">
        <v>384</v>
      </c>
      <c r="AR40" s="334" t="s">
        <v>384</v>
      </c>
      <c r="AS40" s="334" t="s">
        <v>384</v>
      </c>
      <c r="AT40" s="334" t="s">
        <v>384</v>
      </c>
      <c r="AU40" s="334" t="s">
        <v>384</v>
      </c>
      <c r="AV40" s="334" t="s">
        <v>384</v>
      </c>
      <c r="AW40" s="334" t="s">
        <v>384</v>
      </c>
      <c r="AX40" s="334" t="s">
        <v>384</v>
      </c>
      <c r="AY40" s="334" t="s">
        <v>384</v>
      </c>
      <c r="AZ40" s="334" t="s">
        <v>384</v>
      </c>
      <c r="BA40" s="334" t="s">
        <v>384</v>
      </c>
      <c r="BB40" s="334" t="s">
        <v>384</v>
      </c>
      <c r="BC40" s="334" t="s">
        <v>384</v>
      </c>
      <c r="BD40" s="335" t="s">
        <v>384</v>
      </c>
      <c r="BE40" s="336">
        <f t="shared" si="0"/>
        <v>0</v>
      </c>
      <c r="BF40" s="337">
        <f t="shared" si="1"/>
        <v>0</v>
      </c>
      <c r="BG40" s="369"/>
      <c r="BH40" s="624"/>
      <c r="BI40" s="625" t="s">
        <v>319</v>
      </c>
      <c r="BJ40" s="626">
        <f>100-(BI37)</f>
        <v>4.3478260869565162</v>
      </c>
      <c r="BK40" s="627"/>
      <c r="BL40" s="609"/>
      <c r="BM40" s="609"/>
      <c r="BP40" s="609"/>
      <c r="BQ40" s="609"/>
      <c r="BR40" s="491"/>
      <c r="BS40" s="491"/>
      <c r="BT40" s="491"/>
      <c r="BU40" s="491"/>
      <c r="BV40" s="491"/>
      <c r="BW40" s="491"/>
      <c r="BX40" s="491"/>
      <c r="BY40" s="491"/>
      <c r="BZ40" s="491"/>
    </row>
    <row r="41" spans="1:78" ht="33" customHeight="1" x14ac:dyDescent="0.35">
      <c r="A41" s="331" t="s">
        <v>329</v>
      </c>
      <c r="B41" s="332" t="s">
        <v>378</v>
      </c>
      <c r="C41" s="333" t="s">
        <v>384</v>
      </c>
      <c r="D41" s="334" t="s">
        <v>384</v>
      </c>
      <c r="E41" s="334">
        <v>1</v>
      </c>
      <c r="F41" s="334" t="s">
        <v>384</v>
      </c>
      <c r="G41" s="334" t="s">
        <v>384</v>
      </c>
      <c r="H41" s="334" t="s">
        <v>384</v>
      </c>
      <c r="I41" s="334" t="s">
        <v>384</v>
      </c>
      <c r="J41" s="334" t="s">
        <v>384</v>
      </c>
      <c r="K41" s="334" t="s">
        <v>384</v>
      </c>
      <c r="L41" s="334" t="s">
        <v>384</v>
      </c>
      <c r="M41" s="334" t="s">
        <v>384</v>
      </c>
      <c r="N41" s="334" t="s">
        <v>384</v>
      </c>
      <c r="O41" s="334" t="s">
        <v>384</v>
      </c>
      <c r="P41" s="334" t="s">
        <v>384</v>
      </c>
      <c r="Q41" s="334" t="s">
        <v>384</v>
      </c>
      <c r="R41" s="334" t="s">
        <v>384</v>
      </c>
      <c r="S41" s="334" t="s">
        <v>384</v>
      </c>
      <c r="T41" s="334" t="s">
        <v>384</v>
      </c>
      <c r="U41" s="334" t="s">
        <v>384</v>
      </c>
      <c r="V41" s="334" t="s">
        <v>384</v>
      </c>
      <c r="W41" s="334" t="s">
        <v>384</v>
      </c>
      <c r="X41" s="334" t="s">
        <v>384</v>
      </c>
      <c r="Y41" s="334" t="s">
        <v>384</v>
      </c>
      <c r="Z41" s="334" t="s">
        <v>384</v>
      </c>
      <c r="AA41" s="334" t="s">
        <v>384</v>
      </c>
      <c r="AB41" s="334" t="s">
        <v>384</v>
      </c>
      <c r="AC41" s="334" t="s">
        <v>384</v>
      </c>
      <c r="AD41" s="334" t="s">
        <v>384</v>
      </c>
      <c r="AE41" s="334" t="s">
        <v>384</v>
      </c>
      <c r="AF41" s="334" t="s">
        <v>384</v>
      </c>
      <c r="AG41" s="334" t="s">
        <v>384</v>
      </c>
      <c r="AH41" s="334" t="s">
        <v>384</v>
      </c>
      <c r="AI41" s="334" t="s">
        <v>384</v>
      </c>
      <c r="AJ41" s="334" t="s">
        <v>384</v>
      </c>
      <c r="AK41" s="334" t="s">
        <v>384</v>
      </c>
      <c r="AL41" s="334" t="s">
        <v>384</v>
      </c>
      <c r="AM41" s="334" t="s">
        <v>384</v>
      </c>
      <c r="AN41" s="334" t="s">
        <v>384</v>
      </c>
      <c r="AO41" s="334" t="s">
        <v>384</v>
      </c>
      <c r="AP41" s="334" t="s">
        <v>384</v>
      </c>
      <c r="AQ41" s="334" t="s">
        <v>384</v>
      </c>
      <c r="AR41" s="334" t="s">
        <v>384</v>
      </c>
      <c r="AS41" s="334" t="s">
        <v>384</v>
      </c>
      <c r="AT41" s="334" t="s">
        <v>384</v>
      </c>
      <c r="AU41" s="334" t="s">
        <v>384</v>
      </c>
      <c r="AV41" s="334" t="s">
        <v>384</v>
      </c>
      <c r="AW41" s="334" t="s">
        <v>384</v>
      </c>
      <c r="AX41" s="334" t="s">
        <v>384</v>
      </c>
      <c r="AY41" s="334" t="s">
        <v>384</v>
      </c>
      <c r="AZ41" s="334" t="s">
        <v>384</v>
      </c>
      <c r="BA41" s="334" t="s">
        <v>384</v>
      </c>
      <c r="BB41" s="334" t="s">
        <v>384</v>
      </c>
      <c r="BC41" s="334">
        <v>0</v>
      </c>
      <c r="BD41" s="335" t="s">
        <v>384</v>
      </c>
      <c r="BE41" s="336">
        <f t="shared" si="0"/>
        <v>2</v>
      </c>
      <c r="BF41" s="337">
        <f t="shared" si="1"/>
        <v>1</v>
      </c>
      <c r="BG41" s="369"/>
      <c r="BH41" s="628">
        <f>SUMIF($A$7:$A$42,"E",$BF$7:$BF$43)</f>
        <v>44</v>
      </c>
      <c r="BI41" s="628">
        <f>SUMIF($A$7:$A$42,"E",$BE$7:$BE$43)</f>
        <v>46</v>
      </c>
      <c r="BJ41" s="238"/>
      <c r="BK41" s="238"/>
      <c r="BL41" s="487"/>
      <c r="BM41" s="609"/>
      <c r="BP41" s="609"/>
      <c r="BQ41" s="609"/>
      <c r="BR41" s="491"/>
      <c r="BS41" s="491"/>
      <c r="BT41" s="491"/>
      <c r="BU41" s="491"/>
      <c r="BV41" s="491"/>
      <c r="BW41" s="491"/>
      <c r="BX41" s="491"/>
      <c r="BY41" s="491"/>
      <c r="BZ41" s="491"/>
    </row>
    <row r="42" spans="1:78" ht="33" customHeight="1" x14ac:dyDescent="0.35">
      <c r="A42" s="331" t="s">
        <v>329</v>
      </c>
      <c r="B42" s="332" t="s">
        <v>379</v>
      </c>
      <c r="C42" s="333" t="s">
        <v>384</v>
      </c>
      <c r="D42" s="334" t="s">
        <v>384</v>
      </c>
      <c r="E42" s="334" t="s">
        <v>384</v>
      </c>
      <c r="F42" s="334" t="s">
        <v>384</v>
      </c>
      <c r="G42" s="334" t="s">
        <v>384</v>
      </c>
      <c r="H42" s="334" t="s">
        <v>384</v>
      </c>
      <c r="I42" s="334" t="s">
        <v>384</v>
      </c>
      <c r="J42" s="334" t="s">
        <v>384</v>
      </c>
      <c r="K42" s="334" t="s">
        <v>384</v>
      </c>
      <c r="L42" s="334" t="s">
        <v>384</v>
      </c>
      <c r="M42" s="334" t="s">
        <v>384</v>
      </c>
      <c r="N42" s="334" t="s">
        <v>384</v>
      </c>
      <c r="O42" s="334" t="s">
        <v>384</v>
      </c>
      <c r="P42" s="334" t="s">
        <v>384</v>
      </c>
      <c r="Q42" s="334" t="s">
        <v>384</v>
      </c>
      <c r="R42" s="334" t="s">
        <v>384</v>
      </c>
      <c r="S42" s="334" t="s">
        <v>384</v>
      </c>
      <c r="T42" s="334" t="s">
        <v>384</v>
      </c>
      <c r="U42" s="334" t="s">
        <v>384</v>
      </c>
      <c r="V42" s="334" t="s">
        <v>384</v>
      </c>
      <c r="W42" s="334" t="s">
        <v>384</v>
      </c>
      <c r="X42" s="334" t="s">
        <v>384</v>
      </c>
      <c r="Y42" s="334" t="s">
        <v>384</v>
      </c>
      <c r="Z42" s="334" t="s">
        <v>384</v>
      </c>
      <c r="AA42" s="334" t="s">
        <v>384</v>
      </c>
      <c r="AB42" s="334" t="s">
        <v>384</v>
      </c>
      <c r="AC42" s="334" t="s">
        <v>384</v>
      </c>
      <c r="AD42" s="334" t="s">
        <v>384</v>
      </c>
      <c r="AE42" s="334" t="s">
        <v>384</v>
      </c>
      <c r="AF42" s="334" t="s">
        <v>384</v>
      </c>
      <c r="AG42" s="334" t="s">
        <v>384</v>
      </c>
      <c r="AH42" s="334" t="s">
        <v>384</v>
      </c>
      <c r="AI42" s="334" t="s">
        <v>384</v>
      </c>
      <c r="AJ42" s="334" t="s">
        <v>384</v>
      </c>
      <c r="AK42" s="334" t="s">
        <v>384</v>
      </c>
      <c r="AL42" s="334" t="s">
        <v>384</v>
      </c>
      <c r="AM42" s="334" t="s">
        <v>384</v>
      </c>
      <c r="AN42" s="334" t="s">
        <v>384</v>
      </c>
      <c r="AO42" s="334" t="s">
        <v>384</v>
      </c>
      <c r="AP42" s="334" t="s">
        <v>384</v>
      </c>
      <c r="AQ42" s="334" t="s">
        <v>384</v>
      </c>
      <c r="AR42" s="334" t="s">
        <v>384</v>
      </c>
      <c r="AS42" s="334" t="s">
        <v>384</v>
      </c>
      <c r="AT42" s="334" t="s">
        <v>384</v>
      </c>
      <c r="AU42" s="334" t="s">
        <v>384</v>
      </c>
      <c r="AV42" s="334" t="s">
        <v>384</v>
      </c>
      <c r="AW42" s="334" t="s">
        <v>384</v>
      </c>
      <c r="AX42" s="334" t="s">
        <v>384</v>
      </c>
      <c r="AY42" s="334" t="s">
        <v>384</v>
      </c>
      <c r="AZ42" s="334" t="s">
        <v>384</v>
      </c>
      <c r="BA42" s="334" t="s">
        <v>384</v>
      </c>
      <c r="BB42" s="334" t="s">
        <v>384</v>
      </c>
      <c r="BC42" s="334" t="s">
        <v>384</v>
      </c>
      <c r="BD42" s="335" t="s">
        <v>384</v>
      </c>
      <c r="BE42" s="336">
        <f t="shared" si="0"/>
        <v>0</v>
      </c>
      <c r="BF42" s="337">
        <f t="shared" si="1"/>
        <v>0</v>
      </c>
      <c r="BG42" s="369"/>
      <c r="BH42" s="629" t="s">
        <v>317</v>
      </c>
      <c r="BI42" s="628" t="s">
        <v>319</v>
      </c>
      <c r="BJ42" s="238"/>
      <c r="BK42" s="238"/>
      <c r="BL42" s="487"/>
      <c r="BM42" s="609"/>
      <c r="BN42" s="630"/>
      <c r="BO42" s="631"/>
      <c r="BP42" s="609"/>
      <c r="BQ42" s="609"/>
      <c r="BR42" s="491"/>
      <c r="BS42" s="491"/>
      <c r="BT42" s="491"/>
      <c r="BU42" s="491"/>
      <c r="BV42" s="491"/>
      <c r="BW42" s="491"/>
      <c r="BX42" s="491"/>
      <c r="BY42" s="491"/>
      <c r="BZ42" s="491"/>
    </row>
    <row r="43" spans="1:78" ht="33" customHeight="1" thickBot="1" x14ac:dyDescent="0.4">
      <c r="A43" s="370" t="s">
        <v>329</v>
      </c>
      <c r="B43" s="371" t="s">
        <v>380</v>
      </c>
      <c r="C43" s="372" t="s">
        <v>384</v>
      </c>
      <c r="D43" s="373" t="s">
        <v>384</v>
      </c>
      <c r="E43" s="373">
        <v>1</v>
      </c>
      <c r="F43" s="373" t="s">
        <v>384</v>
      </c>
      <c r="G43" s="373" t="s">
        <v>384</v>
      </c>
      <c r="H43" s="373" t="s">
        <v>384</v>
      </c>
      <c r="I43" s="373" t="s">
        <v>384</v>
      </c>
      <c r="J43" s="373" t="s">
        <v>384</v>
      </c>
      <c r="K43" s="373" t="s">
        <v>384</v>
      </c>
      <c r="L43" s="373" t="s">
        <v>384</v>
      </c>
      <c r="M43" s="373" t="s">
        <v>384</v>
      </c>
      <c r="N43" s="373" t="s">
        <v>384</v>
      </c>
      <c r="O43" s="373" t="s">
        <v>384</v>
      </c>
      <c r="P43" s="373" t="s">
        <v>384</v>
      </c>
      <c r="Q43" s="373" t="s">
        <v>384</v>
      </c>
      <c r="R43" s="373" t="s">
        <v>384</v>
      </c>
      <c r="S43" s="373" t="s">
        <v>384</v>
      </c>
      <c r="T43" s="373" t="s">
        <v>384</v>
      </c>
      <c r="U43" s="373" t="s">
        <v>384</v>
      </c>
      <c r="V43" s="373" t="s">
        <v>384</v>
      </c>
      <c r="W43" s="373" t="s">
        <v>384</v>
      </c>
      <c r="X43" s="373" t="s">
        <v>384</v>
      </c>
      <c r="Y43" s="373" t="s">
        <v>384</v>
      </c>
      <c r="Z43" s="373" t="s">
        <v>384</v>
      </c>
      <c r="AA43" s="373" t="s">
        <v>384</v>
      </c>
      <c r="AB43" s="373" t="s">
        <v>384</v>
      </c>
      <c r="AC43" s="373" t="s">
        <v>384</v>
      </c>
      <c r="AD43" s="373" t="s">
        <v>384</v>
      </c>
      <c r="AE43" s="373" t="s">
        <v>384</v>
      </c>
      <c r="AF43" s="373" t="s">
        <v>384</v>
      </c>
      <c r="AG43" s="373" t="s">
        <v>384</v>
      </c>
      <c r="AH43" s="373" t="s">
        <v>384</v>
      </c>
      <c r="AI43" s="373" t="s">
        <v>384</v>
      </c>
      <c r="AJ43" s="373" t="s">
        <v>384</v>
      </c>
      <c r="AK43" s="373" t="s">
        <v>384</v>
      </c>
      <c r="AL43" s="373" t="s">
        <v>384</v>
      </c>
      <c r="AM43" s="373" t="s">
        <v>384</v>
      </c>
      <c r="AN43" s="373" t="s">
        <v>384</v>
      </c>
      <c r="AO43" s="373" t="s">
        <v>384</v>
      </c>
      <c r="AP43" s="373" t="s">
        <v>384</v>
      </c>
      <c r="AQ43" s="373" t="s">
        <v>384</v>
      </c>
      <c r="AR43" s="373" t="s">
        <v>384</v>
      </c>
      <c r="AS43" s="373" t="s">
        <v>384</v>
      </c>
      <c r="AT43" s="373" t="s">
        <v>384</v>
      </c>
      <c r="AU43" s="373" t="s">
        <v>384</v>
      </c>
      <c r="AV43" s="373" t="s">
        <v>384</v>
      </c>
      <c r="AW43" s="373" t="s">
        <v>384</v>
      </c>
      <c r="AX43" s="373" t="s">
        <v>384</v>
      </c>
      <c r="AY43" s="373" t="s">
        <v>384</v>
      </c>
      <c r="AZ43" s="373" t="s">
        <v>384</v>
      </c>
      <c r="BA43" s="373" t="s">
        <v>384</v>
      </c>
      <c r="BB43" s="373" t="s">
        <v>384</v>
      </c>
      <c r="BC43" s="373" t="s">
        <v>384</v>
      </c>
      <c r="BD43" s="374" t="s">
        <v>384</v>
      </c>
      <c r="BE43" s="375">
        <f t="shared" si="0"/>
        <v>1</v>
      </c>
      <c r="BF43" s="376">
        <f t="shared" si="1"/>
        <v>1</v>
      </c>
      <c r="BG43" s="369"/>
      <c r="BH43" s="632">
        <f>$BI$25</f>
        <v>95.652173913043484</v>
      </c>
      <c r="BI43" s="633">
        <f>100-($BI$25)</f>
        <v>4.3478260869565162</v>
      </c>
      <c r="BJ43" s="238"/>
      <c r="BK43" s="238"/>
      <c r="BL43" s="487"/>
      <c r="BM43" s="609"/>
      <c r="BN43" s="630"/>
      <c r="BO43" s="631"/>
      <c r="BP43" s="609"/>
      <c r="BQ43" s="609"/>
      <c r="BR43" s="491"/>
      <c r="BS43" s="491"/>
      <c r="BT43" s="491"/>
      <c r="BU43" s="491"/>
      <c r="BV43" s="491"/>
      <c r="BW43" s="491"/>
      <c r="BX43" s="491"/>
      <c r="BY43" s="491"/>
      <c r="BZ43" s="491"/>
    </row>
    <row r="44" spans="1:78" s="389" customFormat="1" ht="16.5" thickTop="1" thickBot="1" x14ac:dyDescent="0.35">
      <c r="A44" s="379"/>
      <c r="B44" s="380" t="s">
        <v>381</v>
      </c>
      <c r="C44" s="381">
        <f t="shared" ref="C44:AH44" si="2">SUM(C7:C43)</f>
        <v>0</v>
      </c>
      <c r="D44" s="382">
        <f t="shared" si="2"/>
        <v>6</v>
      </c>
      <c r="E44" s="382">
        <f t="shared" si="2"/>
        <v>15</v>
      </c>
      <c r="F44" s="382">
        <f t="shared" si="2"/>
        <v>13</v>
      </c>
      <c r="G44" s="382">
        <f t="shared" si="2"/>
        <v>14</v>
      </c>
      <c r="H44" s="382">
        <f t="shared" si="2"/>
        <v>0</v>
      </c>
      <c r="I44" s="382">
        <f t="shared" si="2"/>
        <v>13</v>
      </c>
      <c r="J44" s="382">
        <f t="shared" si="2"/>
        <v>0</v>
      </c>
      <c r="K44" s="382">
        <f t="shared" si="2"/>
        <v>14</v>
      </c>
      <c r="L44" s="382">
        <f t="shared" si="2"/>
        <v>0</v>
      </c>
      <c r="M44" s="382">
        <f t="shared" si="2"/>
        <v>15</v>
      </c>
      <c r="N44" s="382">
        <f t="shared" si="2"/>
        <v>15</v>
      </c>
      <c r="O44" s="382">
        <f t="shared" si="2"/>
        <v>0</v>
      </c>
      <c r="P44" s="382">
        <f t="shared" si="2"/>
        <v>0</v>
      </c>
      <c r="Q44" s="382">
        <f t="shared" si="2"/>
        <v>0</v>
      </c>
      <c r="R44" s="382">
        <f t="shared" si="2"/>
        <v>14</v>
      </c>
      <c r="S44" s="382">
        <f t="shared" si="2"/>
        <v>0</v>
      </c>
      <c r="T44" s="382">
        <f t="shared" si="2"/>
        <v>15</v>
      </c>
      <c r="U44" s="382">
        <f t="shared" si="2"/>
        <v>14</v>
      </c>
      <c r="V44" s="382">
        <f t="shared" si="2"/>
        <v>0</v>
      </c>
      <c r="W44" s="382">
        <f t="shared" si="2"/>
        <v>0</v>
      </c>
      <c r="X44" s="382">
        <f t="shared" si="2"/>
        <v>0</v>
      </c>
      <c r="Y44" s="382">
        <f t="shared" si="2"/>
        <v>0</v>
      </c>
      <c r="Z44" s="382">
        <f t="shared" si="2"/>
        <v>12</v>
      </c>
      <c r="AA44" s="382">
        <f t="shared" si="2"/>
        <v>0</v>
      </c>
      <c r="AB44" s="382">
        <f t="shared" si="2"/>
        <v>11</v>
      </c>
      <c r="AC44" s="382">
        <f t="shared" si="2"/>
        <v>11</v>
      </c>
      <c r="AD44" s="382">
        <f t="shared" si="2"/>
        <v>0</v>
      </c>
      <c r="AE44" s="382">
        <f t="shared" si="2"/>
        <v>0</v>
      </c>
      <c r="AF44" s="382">
        <f t="shared" si="2"/>
        <v>12</v>
      </c>
      <c r="AG44" s="382">
        <f t="shared" si="2"/>
        <v>0</v>
      </c>
      <c r="AH44" s="382">
        <f t="shared" si="2"/>
        <v>0</v>
      </c>
      <c r="AI44" s="382">
        <f t="shared" ref="AI44:BF44" si="3">SUM(AI7:AI43)</f>
        <v>13</v>
      </c>
      <c r="AJ44" s="382">
        <f t="shared" si="3"/>
        <v>0</v>
      </c>
      <c r="AK44" s="382">
        <f t="shared" si="3"/>
        <v>12</v>
      </c>
      <c r="AL44" s="382">
        <f t="shared" si="3"/>
        <v>0</v>
      </c>
      <c r="AM44" s="382">
        <f t="shared" si="3"/>
        <v>0</v>
      </c>
      <c r="AN44" s="382">
        <f t="shared" si="3"/>
        <v>13</v>
      </c>
      <c r="AO44" s="382">
        <f t="shared" si="3"/>
        <v>0</v>
      </c>
      <c r="AP44" s="382">
        <f t="shared" si="3"/>
        <v>0</v>
      </c>
      <c r="AQ44" s="382">
        <f t="shared" si="3"/>
        <v>0</v>
      </c>
      <c r="AR44" s="382">
        <f t="shared" si="3"/>
        <v>0</v>
      </c>
      <c r="AS44" s="382">
        <f t="shared" si="3"/>
        <v>12</v>
      </c>
      <c r="AT44" s="382">
        <f t="shared" si="3"/>
        <v>0</v>
      </c>
      <c r="AU44" s="382">
        <f t="shared" si="3"/>
        <v>0</v>
      </c>
      <c r="AV44" s="382">
        <f t="shared" si="3"/>
        <v>0</v>
      </c>
      <c r="AW44" s="382">
        <f t="shared" si="3"/>
        <v>0</v>
      </c>
      <c r="AX44" s="382">
        <f t="shared" si="3"/>
        <v>0</v>
      </c>
      <c r="AY44" s="382">
        <f t="shared" si="3"/>
        <v>11</v>
      </c>
      <c r="AZ44" s="382">
        <f t="shared" si="3"/>
        <v>0</v>
      </c>
      <c r="BA44" s="382">
        <f t="shared" si="3"/>
        <v>9</v>
      </c>
      <c r="BB44" s="382">
        <f t="shared" si="3"/>
        <v>0</v>
      </c>
      <c r="BC44" s="382">
        <f t="shared" si="3"/>
        <v>12</v>
      </c>
      <c r="BD44" s="383">
        <f t="shared" si="3"/>
        <v>10</v>
      </c>
      <c r="BE44" s="384">
        <f t="shared" si="3"/>
        <v>299</v>
      </c>
      <c r="BF44" s="385">
        <f t="shared" si="3"/>
        <v>286</v>
      </c>
      <c r="BG44" s="386"/>
      <c r="BH44" s="629" t="s">
        <v>317</v>
      </c>
      <c r="BI44" s="628" t="s">
        <v>319</v>
      </c>
      <c r="BJ44" s="422"/>
      <c r="BK44" s="422"/>
      <c r="BL44" s="490"/>
      <c r="BM44" s="609"/>
      <c r="BP44" s="609"/>
      <c r="BQ44" s="609"/>
      <c r="BR44" s="634"/>
      <c r="BS44" s="634"/>
      <c r="BT44" s="634"/>
      <c r="BU44" s="634"/>
      <c r="BV44" s="634"/>
      <c r="BW44" s="634"/>
      <c r="BX44" s="634"/>
      <c r="BY44" s="634"/>
      <c r="BZ44" s="634"/>
    </row>
    <row r="45" spans="1:78" s="389" customFormat="1" ht="16" thickTop="1" x14ac:dyDescent="0.3">
      <c r="A45" s="390"/>
      <c r="B45" s="391" t="s">
        <v>382</v>
      </c>
      <c r="C45" s="392" t="str">
        <f t="shared" ref="C45:BD45" si="4">IF(C44=0," ",(C44/COUNT(C7:C43)))</f>
        <v xml:space="preserve"> </v>
      </c>
      <c r="D45" s="392">
        <f t="shared" si="4"/>
        <v>0.8571428571428571</v>
      </c>
      <c r="E45" s="392">
        <f t="shared" si="4"/>
        <v>0.9375</v>
      </c>
      <c r="F45" s="392">
        <f t="shared" si="4"/>
        <v>0.9285714285714286</v>
      </c>
      <c r="G45" s="392">
        <f t="shared" si="4"/>
        <v>1</v>
      </c>
      <c r="H45" s="392" t="str">
        <f t="shared" si="4"/>
        <v xml:space="preserve"> </v>
      </c>
      <c r="I45" s="392">
        <f t="shared" si="4"/>
        <v>0.9285714285714286</v>
      </c>
      <c r="J45" s="392" t="str">
        <f t="shared" si="4"/>
        <v xml:space="preserve"> </v>
      </c>
      <c r="K45" s="392">
        <f t="shared" si="4"/>
        <v>1</v>
      </c>
      <c r="L45" s="392" t="str">
        <f t="shared" si="4"/>
        <v xml:space="preserve"> </v>
      </c>
      <c r="M45" s="392">
        <f t="shared" si="4"/>
        <v>1</v>
      </c>
      <c r="N45" s="392">
        <f t="shared" si="4"/>
        <v>1</v>
      </c>
      <c r="O45" s="392" t="str">
        <f t="shared" si="4"/>
        <v xml:space="preserve"> </v>
      </c>
      <c r="P45" s="392" t="str">
        <f t="shared" si="4"/>
        <v xml:space="preserve"> </v>
      </c>
      <c r="Q45" s="392" t="str">
        <f t="shared" si="4"/>
        <v xml:space="preserve"> </v>
      </c>
      <c r="R45" s="392">
        <f t="shared" si="4"/>
        <v>0.93333333333333335</v>
      </c>
      <c r="S45" s="392" t="str">
        <f t="shared" si="4"/>
        <v xml:space="preserve"> </v>
      </c>
      <c r="T45" s="392">
        <f t="shared" si="4"/>
        <v>1</v>
      </c>
      <c r="U45" s="392">
        <f t="shared" si="4"/>
        <v>1</v>
      </c>
      <c r="V45" s="392" t="str">
        <f t="shared" si="4"/>
        <v xml:space="preserve"> </v>
      </c>
      <c r="W45" s="392" t="str">
        <f t="shared" si="4"/>
        <v xml:space="preserve"> </v>
      </c>
      <c r="X45" s="392" t="str">
        <f t="shared" si="4"/>
        <v xml:space="preserve"> </v>
      </c>
      <c r="Y45" s="392" t="str">
        <f t="shared" si="4"/>
        <v xml:space="preserve"> </v>
      </c>
      <c r="Z45" s="392">
        <f t="shared" si="4"/>
        <v>1</v>
      </c>
      <c r="AA45" s="392" t="str">
        <f t="shared" si="4"/>
        <v xml:space="preserve"> </v>
      </c>
      <c r="AB45" s="392">
        <f t="shared" si="4"/>
        <v>0.91666666666666663</v>
      </c>
      <c r="AC45" s="392">
        <f t="shared" si="4"/>
        <v>0.91666666666666663</v>
      </c>
      <c r="AD45" s="392" t="str">
        <f t="shared" si="4"/>
        <v xml:space="preserve"> </v>
      </c>
      <c r="AE45" s="392" t="str">
        <f t="shared" si="4"/>
        <v xml:space="preserve"> </v>
      </c>
      <c r="AF45" s="392">
        <f t="shared" si="4"/>
        <v>1</v>
      </c>
      <c r="AG45" s="392" t="str">
        <f t="shared" si="4"/>
        <v xml:space="preserve"> </v>
      </c>
      <c r="AH45" s="392" t="str">
        <f t="shared" si="4"/>
        <v xml:space="preserve"> </v>
      </c>
      <c r="AI45" s="392">
        <f t="shared" si="4"/>
        <v>1</v>
      </c>
      <c r="AJ45" s="392" t="str">
        <f t="shared" si="4"/>
        <v xml:space="preserve"> </v>
      </c>
      <c r="AK45" s="392">
        <f t="shared" si="4"/>
        <v>0.92307692307692313</v>
      </c>
      <c r="AL45" s="392" t="str">
        <f t="shared" si="4"/>
        <v xml:space="preserve"> </v>
      </c>
      <c r="AM45" s="392" t="str">
        <f t="shared" si="4"/>
        <v xml:space="preserve"> </v>
      </c>
      <c r="AN45" s="392">
        <f t="shared" si="4"/>
        <v>1</v>
      </c>
      <c r="AO45" s="392" t="str">
        <f t="shared" si="4"/>
        <v xml:space="preserve"> </v>
      </c>
      <c r="AP45" s="392" t="str">
        <f t="shared" si="4"/>
        <v xml:space="preserve"> </v>
      </c>
      <c r="AQ45" s="392" t="str">
        <f t="shared" si="4"/>
        <v xml:space="preserve"> </v>
      </c>
      <c r="AR45" s="392" t="str">
        <f t="shared" si="4"/>
        <v xml:space="preserve"> </v>
      </c>
      <c r="AS45" s="392">
        <f t="shared" si="4"/>
        <v>0.8571428571428571</v>
      </c>
      <c r="AT45" s="392" t="str">
        <f t="shared" si="4"/>
        <v xml:space="preserve"> </v>
      </c>
      <c r="AU45" s="392" t="str">
        <f t="shared" si="4"/>
        <v xml:space="preserve"> </v>
      </c>
      <c r="AV45" s="392" t="str">
        <f t="shared" si="4"/>
        <v xml:space="preserve"> </v>
      </c>
      <c r="AW45" s="392" t="str">
        <f t="shared" si="4"/>
        <v xml:space="preserve"> </v>
      </c>
      <c r="AX45" s="392" t="str">
        <f t="shared" si="4"/>
        <v xml:space="preserve"> </v>
      </c>
      <c r="AY45" s="392">
        <f t="shared" si="4"/>
        <v>1</v>
      </c>
      <c r="AZ45" s="392" t="str">
        <f t="shared" si="4"/>
        <v xml:space="preserve"> </v>
      </c>
      <c r="BA45" s="392">
        <f t="shared" si="4"/>
        <v>0.9</v>
      </c>
      <c r="BB45" s="392" t="str">
        <f t="shared" si="4"/>
        <v xml:space="preserve"> </v>
      </c>
      <c r="BC45" s="392">
        <f t="shared" si="4"/>
        <v>0.92307692307692313</v>
      </c>
      <c r="BD45" s="392">
        <f t="shared" si="4"/>
        <v>1</v>
      </c>
      <c r="BE45" s="393"/>
      <c r="BF45" s="393"/>
      <c r="BG45" s="386"/>
      <c r="BH45" s="632" t="e">
        <f>#REF!</f>
        <v>#REF!</v>
      </c>
      <c r="BI45" s="633" t="e">
        <f>100-(#REF!)</f>
        <v>#REF!</v>
      </c>
      <c r="BJ45" s="422"/>
      <c r="BK45" s="422"/>
      <c r="BL45" s="490"/>
      <c r="BM45" s="609"/>
      <c r="BP45" s="609"/>
      <c r="BQ45" s="609"/>
      <c r="BR45" s="634"/>
      <c r="BS45" s="634"/>
      <c r="BT45" s="634"/>
      <c r="BU45" s="634"/>
      <c r="BV45" s="634"/>
      <c r="BW45" s="634"/>
      <c r="BX45" s="634"/>
      <c r="BY45" s="634"/>
      <c r="BZ45" s="634"/>
    </row>
    <row r="46" spans="1:78" ht="15.5" x14ac:dyDescent="0.35">
      <c r="A46" s="394"/>
      <c r="B46" s="395"/>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69"/>
      <c r="BH46" s="635"/>
      <c r="BI46" s="635"/>
      <c r="BJ46" s="635"/>
      <c r="BK46" s="609"/>
      <c r="BL46" s="490"/>
      <c r="BM46" s="636"/>
      <c r="BN46" s="491"/>
      <c r="BO46" s="491"/>
      <c r="BP46" s="491"/>
      <c r="BQ46" s="491"/>
      <c r="BR46" s="491"/>
      <c r="BS46" s="491"/>
      <c r="BT46" s="491"/>
      <c r="BU46" s="491"/>
      <c r="BV46" s="491"/>
      <c r="BW46" s="491"/>
      <c r="BX46" s="491"/>
      <c r="BY46" s="491"/>
      <c r="BZ46" s="491"/>
    </row>
    <row r="47" spans="1:78" ht="15.5" hidden="1" x14ac:dyDescent="0.35">
      <c r="A47" s="394"/>
      <c r="B47" s="395"/>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19"/>
      <c r="BI47" s="319"/>
      <c r="BJ47" s="319"/>
      <c r="BK47" s="316"/>
      <c r="BL47" s="320"/>
      <c r="BM47" s="320"/>
    </row>
    <row r="48" spans="1:78" hidden="1" x14ac:dyDescent="0.35">
      <c r="BM48" s="320"/>
    </row>
    <row r="49" spans="65:65" hidden="1" x14ac:dyDescent="0.35">
      <c r="BM49" s="320"/>
    </row>
    <row r="50" spans="65:65" hidden="1" x14ac:dyDescent="0.35">
      <c r="BM50" s="320"/>
    </row>
    <row r="51" spans="65:65" hidden="1" x14ac:dyDescent="0.35">
      <c r="BM51" s="351"/>
    </row>
    <row r="52" spans="65:65" hidden="1" x14ac:dyDescent="0.35">
      <c r="BM52" s="320"/>
    </row>
    <row r="53" spans="65:65" hidden="1" x14ac:dyDescent="0.35">
      <c r="BM53" s="320"/>
    </row>
    <row r="54" spans="65:65" hidden="1" x14ac:dyDescent="0.35">
      <c r="BM54" s="320"/>
    </row>
    <row r="55" spans="65:65" hidden="1" x14ac:dyDescent="0.35">
      <c r="BM55" s="320"/>
    </row>
    <row r="56" spans="65:65" hidden="1" x14ac:dyDescent="0.35">
      <c r="BM56" s="320"/>
    </row>
    <row r="57" spans="65:65" hidden="1" x14ac:dyDescent="0.35">
      <c r="BM57" s="320"/>
    </row>
    <row r="58" spans="65:65" hidden="1" x14ac:dyDescent="0.35">
      <c r="BM58" s="320"/>
    </row>
    <row r="59" spans="65:65" hidden="1" x14ac:dyDescent="0.35">
      <c r="BM59" s="320"/>
    </row>
    <row r="60" spans="65:65" hidden="1" x14ac:dyDescent="0.35">
      <c r="BM60" s="320"/>
    </row>
    <row r="61" spans="65:65" hidden="1" x14ac:dyDescent="0.35">
      <c r="BM61" s="320"/>
    </row>
    <row r="62" spans="65:65" hidden="1" x14ac:dyDescent="0.35">
      <c r="BM62" s="320"/>
    </row>
    <row r="63" spans="65:65" hidden="1" x14ac:dyDescent="0.35">
      <c r="BM63" s="320"/>
    </row>
    <row r="64" spans="65:65" hidden="1" x14ac:dyDescent="0.35">
      <c r="BM64" s="320"/>
    </row>
    <row r="65" spans="65:65" hidden="1" x14ac:dyDescent="0.35">
      <c r="BM65" s="320"/>
    </row>
    <row r="66" spans="65:65" hidden="1" x14ac:dyDescent="0.35">
      <c r="BM66" s="320"/>
    </row>
    <row r="67" spans="65:65" hidden="1" x14ac:dyDescent="0.35">
      <c r="BM67" s="320"/>
    </row>
    <row r="68" spans="65:65" hidden="1" x14ac:dyDescent="0.35">
      <c r="BM68" s="320"/>
    </row>
    <row r="69" spans="65:65" hidden="1" x14ac:dyDescent="0.35">
      <c r="BM69" s="320"/>
    </row>
    <row r="70" spans="65:65" hidden="1" x14ac:dyDescent="0.35">
      <c r="BM70" s="320"/>
    </row>
    <row r="71" spans="65:65" hidden="1" x14ac:dyDescent="0.35">
      <c r="BM71" s="320"/>
    </row>
    <row r="72" spans="65:65" hidden="1" x14ac:dyDescent="0.35">
      <c r="BM72" s="320"/>
    </row>
    <row r="73" spans="65:65" hidden="1" x14ac:dyDescent="0.35">
      <c r="BM73" s="320"/>
    </row>
    <row r="74" spans="65:65" hidden="1" x14ac:dyDescent="0.35">
      <c r="BM74" s="320"/>
    </row>
    <row r="75" spans="65:65" hidden="1" x14ac:dyDescent="0.35">
      <c r="BM75" s="320"/>
    </row>
    <row r="76" spans="65:65" hidden="1" x14ac:dyDescent="0.35">
      <c r="BM76" s="320"/>
    </row>
    <row r="77" spans="65:65" hidden="1" x14ac:dyDescent="0.35">
      <c r="BM77" s="320"/>
    </row>
    <row r="78" spans="65:65" hidden="1" x14ac:dyDescent="0.35">
      <c r="BM78" s="320"/>
    </row>
  </sheetData>
  <mergeCells count="66">
    <mergeCell ref="F5:F6"/>
    <mergeCell ref="A5:A6"/>
    <mergeCell ref="B5:B6"/>
    <mergeCell ref="C5:C6"/>
    <mergeCell ref="D5:D6"/>
    <mergeCell ref="E5:E6"/>
    <mergeCell ref="R5:R6"/>
    <mergeCell ref="G5:G6"/>
    <mergeCell ref="H5:H6"/>
    <mergeCell ref="I5:I6"/>
    <mergeCell ref="J5:J6"/>
    <mergeCell ref="K5:K6"/>
    <mergeCell ref="L5:L6"/>
    <mergeCell ref="M5:M6"/>
    <mergeCell ref="N5:N6"/>
    <mergeCell ref="O5:O6"/>
    <mergeCell ref="P5:P6"/>
    <mergeCell ref="Q5:Q6"/>
    <mergeCell ref="AD5:AD6"/>
    <mergeCell ref="S5:S6"/>
    <mergeCell ref="T5:T6"/>
    <mergeCell ref="U5:U6"/>
    <mergeCell ref="V5:V6"/>
    <mergeCell ref="W5:W6"/>
    <mergeCell ref="X5:X6"/>
    <mergeCell ref="Y5:Y6"/>
    <mergeCell ref="Z5:Z6"/>
    <mergeCell ref="AA5:AA6"/>
    <mergeCell ref="AB5:AB6"/>
    <mergeCell ref="AC5:AC6"/>
    <mergeCell ref="AP5:AP6"/>
    <mergeCell ref="AE5:AE6"/>
    <mergeCell ref="AF5:AF6"/>
    <mergeCell ref="AG5:AG6"/>
    <mergeCell ref="AH5:AH6"/>
    <mergeCell ref="AI5:AI6"/>
    <mergeCell ref="AJ5:AJ6"/>
    <mergeCell ref="AK5:AK6"/>
    <mergeCell ref="AL5:AL6"/>
    <mergeCell ref="AM5:AM6"/>
    <mergeCell ref="AN5:AN6"/>
    <mergeCell ref="AO5:AO6"/>
    <mergeCell ref="BB5:BB6"/>
    <mergeCell ref="AQ5:AQ6"/>
    <mergeCell ref="AR5:AR6"/>
    <mergeCell ref="AS5:AS6"/>
    <mergeCell ref="AT5:AT6"/>
    <mergeCell ref="AU5:AU6"/>
    <mergeCell ref="AV5:AV6"/>
    <mergeCell ref="AW5:AW6"/>
    <mergeCell ref="AX5:AX6"/>
    <mergeCell ref="AY5:AY6"/>
    <mergeCell ref="AZ5:AZ6"/>
    <mergeCell ref="BA5:BA6"/>
    <mergeCell ref="BI37:BJ38"/>
    <mergeCell ref="BC5:BC6"/>
    <mergeCell ref="BD5:BD6"/>
    <mergeCell ref="BE5:BE6"/>
    <mergeCell ref="BF5:BF6"/>
    <mergeCell ref="BI11:BJ11"/>
    <mergeCell ref="BI13:BJ14"/>
    <mergeCell ref="BI17:BJ17"/>
    <mergeCell ref="BI19:BJ20"/>
    <mergeCell ref="BI23:BJ23"/>
    <mergeCell ref="BI25:BJ26"/>
    <mergeCell ref="BH35:BK35"/>
  </mergeCells>
  <conditionalFormatting sqref="A7:A43">
    <cfRule type="cellIs" dxfId="9" priority="1" stopIfTrue="1" operator="equal">
      <formula>"C"</formula>
    </cfRule>
    <cfRule type="cellIs" dxfId="8" priority="2" stopIfTrue="1" operator="equal">
      <formula>"N"</formula>
    </cfRule>
    <cfRule type="cellIs" dxfId="7" priority="3" stopIfTrue="1" operator="equal">
      <formula>"E"</formula>
    </cfRule>
  </conditionalFormatting>
  <conditionalFormatting sqref="A17:C17 C7:C16 C18:C29">
    <cfRule type="cellIs" dxfId="6" priority="13" stopIfTrue="1" operator="equal">
      <formula>1</formula>
    </cfRule>
  </conditionalFormatting>
  <conditionalFormatting sqref="C7:C16 A17:C17 C18:C29">
    <cfRule type="cellIs" dxfId="5" priority="14" stopIfTrue="1" operator="equal">
      <formula>0</formula>
    </cfRule>
  </conditionalFormatting>
  <conditionalFormatting sqref="C30:BD43">
    <cfRule type="cellIs" dxfId="4" priority="4" stopIfTrue="1" operator="equal">
      <formula>1</formula>
    </cfRule>
    <cfRule type="cellIs" dxfId="3" priority="5" stopIfTrue="1" operator="equal">
      <formula>0</formula>
    </cfRule>
  </conditionalFormatting>
  <conditionalFormatting sqref="D7:BD29">
    <cfRule type="cellIs" dxfId="2" priority="8" stopIfTrue="1" operator="equal">
      <formula>1</formula>
    </cfRule>
    <cfRule type="cellIs" dxfId="1" priority="9" stopIfTrue="1" operator="equal">
      <formula>0</formula>
    </cfRule>
  </conditionalFormatting>
  <pageMargins left="0.25" right="0.25" top="0.75" bottom="0.75" header="0.3" footer="0.3"/>
  <pageSetup paperSize="9" scale="39" fitToHeight="4"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52BBE-D3EB-438B-9CAC-A914654A674B}">
  <dimension ref="A2:H14"/>
  <sheetViews>
    <sheetView showGridLines="0" view="pageBreakPreview" zoomScale="95" zoomScaleNormal="100" zoomScaleSheetLayoutView="95" workbookViewId="0">
      <selection activeCell="A2" sqref="A2"/>
    </sheetView>
  </sheetViews>
  <sheetFormatPr defaultColWidth="8.7265625" defaultRowHeight="12.5" x14ac:dyDescent="0.25"/>
  <cols>
    <col min="1" max="1" width="20" style="448" customWidth="1"/>
    <col min="2" max="2" width="27.453125" style="448" customWidth="1"/>
    <col min="3" max="3" width="8.453125" style="448" customWidth="1"/>
    <col min="4" max="4" width="13.453125" style="448" customWidth="1"/>
    <col min="5" max="5" width="26.7265625" style="448" customWidth="1"/>
    <col min="6" max="6" width="24.7265625" style="448" customWidth="1"/>
    <col min="7" max="7" width="8.7265625" style="448"/>
    <col min="8" max="8" width="19.81640625" style="448" customWidth="1"/>
    <col min="9" max="16384" width="8.7265625" style="448"/>
  </cols>
  <sheetData>
    <row r="2" spans="1:8" ht="20" x14ac:dyDescent="0.25">
      <c r="A2" s="446" t="s">
        <v>635</v>
      </c>
      <c r="B2" s="447"/>
      <c r="C2" s="447"/>
      <c r="D2" s="447"/>
      <c r="E2" s="447"/>
      <c r="F2" s="447"/>
    </row>
    <row r="3" spans="1:8" ht="13.5" customHeight="1" thickBot="1" x14ac:dyDescent="0.45">
      <c r="A3" s="447"/>
      <c r="B3" s="447"/>
      <c r="C3" s="447"/>
      <c r="D3" s="135"/>
      <c r="E3" s="447"/>
      <c r="F3" s="447"/>
      <c r="G3" s="447"/>
      <c r="H3" s="447"/>
    </row>
    <row r="4" spans="1:8" ht="16.5" customHeight="1" thickBot="1" x14ac:dyDescent="0.4">
      <c r="A4" s="449" t="s">
        <v>443</v>
      </c>
      <c r="B4" s="450"/>
      <c r="C4" s="451"/>
      <c r="D4" s="452" t="s">
        <v>636</v>
      </c>
      <c r="E4" s="453"/>
      <c r="F4" s="454" t="s">
        <v>637</v>
      </c>
      <c r="G4" s="819"/>
      <c r="H4" s="820"/>
    </row>
    <row r="5" spans="1:8" ht="13" thickBot="1" x14ac:dyDescent="0.3">
      <c r="A5" s="447"/>
      <c r="B5" s="447"/>
      <c r="C5" s="447"/>
      <c r="D5" s="447"/>
      <c r="E5" s="447"/>
      <c r="G5" s="447"/>
      <c r="H5" s="447"/>
    </row>
    <row r="6" spans="1:8" ht="34.5" customHeight="1" thickBot="1" x14ac:dyDescent="0.3">
      <c r="A6" s="455" t="s">
        <v>638</v>
      </c>
      <c r="B6" s="821" t="s">
        <v>639</v>
      </c>
      <c r="C6" s="822"/>
      <c r="D6" s="823"/>
      <c r="E6" s="456" t="s">
        <v>640</v>
      </c>
      <c r="F6" s="456" t="s">
        <v>641</v>
      </c>
      <c r="G6" s="821" t="s">
        <v>642</v>
      </c>
      <c r="H6" s="823"/>
    </row>
    <row r="7" spans="1:8" ht="60" customHeight="1" thickBot="1" x14ac:dyDescent="0.3">
      <c r="A7" s="457"/>
      <c r="B7" s="813"/>
      <c r="C7" s="814"/>
      <c r="D7" s="815"/>
      <c r="E7" s="458"/>
      <c r="F7" s="458"/>
      <c r="G7" s="813"/>
      <c r="H7" s="815"/>
    </row>
    <row r="8" spans="1:8" ht="60" customHeight="1" thickBot="1" x14ac:dyDescent="0.3">
      <c r="A8" s="459"/>
      <c r="B8" s="813"/>
      <c r="C8" s="814"/>
      <c r="D8" s="815"/>
      <c r="E8" s="458"/>
      <c r="F8" s="458"/>
      <c r="G8" s="813"/>
      <c r="H8" s="815"/>
    </row>
    <row r="9" spans="1:8" ht="60" customHeight="1" thickBot="1" x14ac:dyDescent="0.3">
      <c r="A9" s="459"/>
      <c r="B9" s="813"/>
      <c r="C9" s="814"/>
      <c r="D9" s="815"/>
      <c r="E9" s="458"/>
      <c r="F9" s="458"/>
      <c r="G9" s="813"/>
      <c r="H9" s="815"/>
    </row>
    <row r="10" spans="1:8" ht="60" customHeight="1" thickBot="1" x14ac:dyDescent="0.3">
      <c r="A10" s="460"/>
      <c r="B10" s="816"/>
      <c r="C10" s="817"/>
      <c r="D10" s="818"/>
      <c r="E10" s="461"/>
      <c r="F10" s="461"/>
      <c r="G10" s="816"/>
      <c r="H10" s="818"/>
    </row>
    <row r="11" spans="1:8" ht="60" customHeight="1" thickBot="1" x14ac:dyDescent="0.3">
      <c r="A11" s="460"/>
      <c r="B11" s="816"/>
      <c r="C11" s="817"/>
      <c r="D11" s="818"/>
      <c r="E11" s="461"/>
      <c r="F11" s="461"/>
      <c r="G11" s="816"/>
      <c r="H11" s="818"/>
    </row>
    <row r="12" spans="1:8" x14ac:dyDescent="0.25">
      <c r="A12" s="447"/>
      <c r="B12" s="447"/>
      <c r="C12" s="447"/>
      <c r="D12" s="447"/>
      <c r="E12" s="447"/>
      <c r="F12" s="447"/>
      <c r="G12" s="447"/>
      <c r="H12" s="447"/>
    </row>
    <row r="13" spans="1:8" x14ac:dyDescent="0.25">
      <c r="A13" s="447"/>
      <c r="B13" s="447"/>
      <c r="C13" s="447"/>
      <c r="D13" s="447"/>
      <c r="E13" s="447"/>
      <c r="F13" s="447"/>
      <c r="G13" s="447"/>
      <c r="H13" s="447"/>
    </row>
    <row r="14" spans="1:8" x14ac:dyDescent="0.25">
      <c r="A14" s="447"/>
      <c r="B14" s="447"/>
      <c r="C14" s="447"/>
      <c r="D14" s="447"/>
      <c r="E14" s="447"/>
      <c r="F14" s="447"/>
      <c r="G14" s="447"/>
      <c r="H14" s="447"/>
    </row>
  </sheetData>
  <mergeCells count="13">
    <mergeCell ref="B8:D8"/>
    <mergeCell ref="G8:H8"/>
    <mergeCell ref="G4:H4"/>
    <mergeCell ref="B6:D6"/>
    <mergeCell ref="G6:H6"/>
    <mergeCell ref="B7:D7"/>
    <mergeCell ref="G7:H7"/>
    <mergeCell ref="B9:D9"/>
    <mergeCell ref="G9:H9"/>
    <mergeCell ref="B10:D10"/>
    <mergeCell ref="G10:H10"/>
    <mergeCell ref="B11:D11"/>
    <mergeCell ref="G11:H11"/>
  </mergeCells>
  <pageMargins left="0.75" right="0.75" top="1" bottom="1" header="0.5" footer="0.5"/>
  <pageSetup paperSize="9" scale="86"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96541-90EE-40BB-98CB-487642C5FC0A}">
  <sheetPr>
    <pageSetUpPr autoPageBreaks="0" fitToPage="1"/>
  </sheetPr>
  <dimension ref="A1:M77"/>
  <sheetViews>
    <sheetView showGridLines="0" tabSelected="1" zoomScale="80" zoomScaleNormal="80" workbookViewId="0">
      <selection sqref="A1:H1"/>
    </sheetView>
  </sheetViews>
  <sheetFormatPr defaultColWidth="9.1796875" defaultRowHeight="14" x14ac:dyDescent="0.3"/>
  <cols>
    <col min="1" max="1" width="9.81640625" style="80" customWidth="1"/>
    <col min="2" max="2" width="15.26953125" style="80" customWidth="1"/>
    <col min="3" max="3" width="23" style="65" customWidth="1"/>
    <col min="4" max="4" width="80" style="128" customWidth="1"/>
    <col min="5" max="5" width="16.7265625" style="129" customWidth="1"/>
    <col min="6" max="6" width="14.54296875" style="65" customWidth="1"/>
    <col min="7" max="7" width="13.1796875" style="65" customWidth="1"/>
    <col min="8" max="8" width="36.453125" style="56" customWidth="1"/>
    <col min="9" max="16384" width="9.1796875" style="56"/>
  </cols>
  <sheetData>
    <row r="1" spans="1:9" ht="41.25" customHeight="1" thickBot="1" x14ac:dyDescent="0.35">
      <c r="A1" s="827" t="s">
        <v>200</v>
      </c>
      <c r="B1" s="828"/>
      <c r="C1" s="828"/>
      <c r="D1" s="828"/>
      <c r="E1" s="828"/>
      <c r="F1" s="828"/>
      <c r="G1" s="828"/>
      <c r="H1" s="829"/>
    </row>
    <row r="2" spans="1:9" ht="71.25" customHeight="1" thickBot="1" x14ac:dyDescent="0.35">
      <c r="A2" s="830" t="s">
        <v>201</v>
      </c>
      <c r="B2" s="831"/>
      <c r="C2" s="831"/>
      <c r="D2" s="831"/>
      <c r="E2" s="831"/>
      <c r="F2" s="831"/>
      <c r="G2" s="831"/>
      <c r="H2" s="832"/>
    </row>
    <row r="3" spans="1:9" ht="27" customHeight="1" x14ac:dyDescent="0.3">
      <c r="A3" s="833" t="s">
        <v>202</v>
      </c>
      <c r="B3" s="834"/>
      <c r="C3" s="835"/>
      <c r="D3" s="57"/>
      <c r="E3" s="836" t="s">
        <v>203</v>
      </c>
      <c r="F3" s="837"/>
      <c r="G3" s="838"/>
      <c r="H3" s="58" t="s">
        <v>204</v>
      </c>
    </row>
    <row r="4" spans="1:9" ht="25" customHeight="1" x14ac:dyDescent="0.3">
      <c r="A4" s="839" t="s">
        <v>205</v>
      </c>
      <c r="B4" s="840"/>
      <c r="C4" s="841"/>
      <c r="D4" s="59"/>
      <c r="E4" s="842"/>
      <c r="F4" s="843"/>
      <c r="G4" s="844"/>
      <c r="H4" s="851"/>
    </row>
    <row r="5" spans="1:9" ht="25" customHeight="1" x14ac:dyDescent="0.3">
      <c r="A5" s="839" t="s">
        <v>205</v>
      </c>
      <c r="B5" s="840"/>
      <c r="C5" s="841"/>
      <c r="D5" s="59"/>
      <c r="E5" s="845"/>
      <c r="F5" s="846"/>
      <c r="G5" s="847"/>
      <c r="H5" s="851"/>
    </row>
    <row r="6" spans="1:9" ht="25" customHeight="1" x14ac:dyDescent="0.3">
      <c r="A6" s="839" t="s">
        <v>205</v>
      </c>
      <c r="B6" s="840"/>
      <c r="C6" s="841"/>
      <c r="D6" s="59"/>
      <c r="E6" s="845"/>
      <c r="F6" s="846"/>
      <c r="G6" s="847"/>
      <c r="H6" s="851"/>
    </row>
    <row r="7" spans="1:9" ht="25" customHeight="1" x14ac:dyDescent="0.3">
      <c r="A7" s="839" t="s">
        <v>205</v>
      </c>
      <c r="B7" s="840"/>
      <c r="C7" s="841"/>
      <c r="D7" s="59"/>
      <c r="E7" s="845"/>
      <c r="F7" s="846"/>
      <c r="G7" s="847"/>
      <c r="H7" s="851"/>
    </row>
    <row r="8" spans="1:9" ht="25" customHeight="1" thickBot="1" x14ac:dyDescent="0.35">
      <c r="A8" s="853" t="s">
        <v>205</v>
      </c>
      <c r="B8" s="854"/>
      <c r="C8" s="855"/>
      <c r="D8" s="60"/>
      <c r="E8" s="848"/>
      <c r="F8" s="849"/>
      <c r="G8" s="850"/>
      <c r="H8" s="852"/>
    </row>
    <row r="9" spans="1:9" ht="32.25" customHeight="1" thickBot="1" x14ac:dyDescent="0.35">
      <c r="A9" s="856" t="s">
        <v>206</v>
      </c>
      <c r="B9" s="857"/>
      <c r="C9" s="858"/>
      <c r="D9" s="61" t="s">
        <v>207</v>
      </c>
      <c r="E9" s="859" t="s">
        <v>633</v>
      </c>
      <c r="F9" s="860"/>
      <c r="G9" s="860"/>
      <c r="H9" s="861"/>
    </row>
    <row r="10" spans="1:9" ht="38.25" customHeight="1" x14ac:dyDescent="0.4">
      <c r="A10" s="62"/>
      <c r="B10" s="62"/>
      <c r="C10" s="62"/>
      <c r="D10" s="63" t="s">
        <v>208</v>
      </c>
      <c r="E10" s="62"/>
      <c r="F10" s="63"/>
      <c r="G10" s="63"/>
      <c r="H10" s="62"/>
    </row>
    <row r="11" spans="1:9" ht="36" customHeight="1" x14ac:dyDescent="0.3">
      <c r="A11" s="64" t="s">
        <v>1</v>
      </c>
      <c r="B11" s="64" t="s">
        <v>209</v>
      </c>
      <c r="C11" s="64" t="s">
        <v>210</v>
      </c>
      <c r="D11" s="64" t="s">
        <v>211</v>
      </c>
      <c r="E11" s="64" t="s">
        <v>212</v>
      </c>
      <c r="F11" s="64" t="s">
        <v>213</v>
      </c>
      <c r="G11" s="64" t="s">
        <v>214</v>
      </c>
      <c r="H11" s="64" t="s">
        <v>215</v>
      </c>
      <c r="I11" s="65"/>
    </row>
    <row r="12" spans="1:9" ht="39.75" customHeight="1" x14ac:dyDescent="0.3">
      <c r="A12" s="66">
        <v>1</v>
      </c>
      <c r="B12" s="67" t="s">
        <v>110</v>
      </c>
      <c r="C12" s="68" t="s">
        <v>216</v>
      </c>
      <c r="D12" s="69" t="s">
        <v>217</v>
      </c>
      <c r="E12" s="68"/>
      <c r="F12" s="70">
        <v>1</v>
      </c>
      <c r="G12" s="68"/>
      <c r="H12" s="69"/>
    </row>
    <row r="13" spans="1:9" s="72" customFormat="1" ht="40" customHeight="1" x14ac:dyDescent="0.35">
      <c r="A13" s="71">
        <f>A12+1</f>
        <v>2</v>
      </c>
      <c r="B13" s="67" t="s">
        <v>110</v>
      </c>
      <c r="C13" s="68" t="s">
        <v>218</v>
      </c>
      <c r="D13" s="69" t="s">
        <v>219</v>
      </c>
      <c r="E13" s="68"/>
      <c r="F13" s="70">
        <v>1</v>
      </c>
      <c r="G13" s="68"/>
      <c r="H13" s="68"/>
    </row>
    <row r="14" spans="1:9" ht="40" customHeight="1" x14ac:dyDescent="0.3">
      <c r="A14" s="71">
        <f t="shared" ref="A14:A30" si="0">A13+1</f>
        <v>3</v>
      </c>
      <c r="B14" s="67" t="s">
        <v>110</v>
      </c>
      <c r="C14" s="68" t="s">
        <v>220</v>
      </c>
      <c r="D14" s="69" t="s">
        <v>221</v>
      </c>
      <c r="E14" s="68"/>
      <c r="F14" s="70">
        <v>1</v>
      </c>
      <c r="G14" s="68"/>
      <c r="H14" s="69"/>
    </row>
    <row r="15" spans="1:9" ht="40" customHeight="1" x14ac:dyDescent="0.3">
      <c r="A15" s="71">
        <f t="shared" si="0"/>
        <v>4</v>
      </c>
      <c r="B15" s="67" t="s">
        <v>110</v>
      </c>
      <c r="C15" s="68" t="s">
        <v>220</v>
      </c>
      <c r="D15" s="69" t="s">
        <v>222</v>
      </c>
      <c r="E15" s="68"/>
      <c r="F15" s="70">
        <v>1</v>
      </c>
      <c r="G15" s="68"/>
      <c r="H15" s="69"/>
    </row>
    <row r="16" spans="1:9" ht="40" customHeight="1" x14ac:dyDescent="0.3">
      <c r="A16" s="71">
        <f t="shared" si="0"/>
        <v>5</v>
      </c>
      <c r="B16" s="67" t="s">
        <v>110</v>
      </c>
      <c r="C16" s="68" t="s">
        <v>223</v>
      </c>
      <c r="D16" s="69" t="s">
        <v>224</v>
      </c>
      <c r="E16" s="68"/>
      <c r="F16" s="70">
        <v>1</v>
      </c>
      <c r="G16" s="68"/>
      <c r="H16" s="69"/>
    </row>
    <row r="17" spans="1:8" ht="40" customHeight="1" x14ac:dyDescent="0.3">
      <c r="A17" s="71">
        <f t="shared" si="0"/>
        <v>6</v>
      </c>
      <c r="B17" s="67" t="s">
        <v>110</v>
      </c>
      <c r="C17" s="68" t="s">
        <v>225</v>
      </c>
      <c r="D17" s="73" t="s">
        <v>226</v>
      </c>
      <c r="E17" s="70"/>
      <c r="F17" s="70">
        <v>1</v>
      </c>
      <c r="G17" s="70"/>
      <c r="H17" s="73"/>
    </row>
    <row r="18" spans="1:8" ht="48.65" customHeight="1" x14ac:dyDescent="0.3">
      <c r="A18" s="71">
        <f t="shared" si="0"/>
        <v>7</v>
      </c>
      <c r="B18" s="67" t="s">
        <v>110</v>
      </c>
      <c r="C18" s="68" t="s">
        <v>227</v>
      </c>
      <c r="D18" s="73" t="s">
        <v>228</v>
      </c>
      <c r="E18" s="74"/>
      <c r="F18" s="70">
        <v>1</v>
      </c>
      <c r="G18" s="74"/>
      <c r="H18" s="75"/>
    </row>
    <row r="19" spans="1:8" ht="40" customHeight="1" x14ac:dyDescent="0.3">
      <c r="A19" s="71">
        <f t="shared" si="0"/>
        <v>8</v>
      </c>
      <c r="B19" s="67" t="s">
        <v>110</v>
      </c>
      <c r="C19" s="68" t="s">
        <v>229</v>
      </c>
      <c r="D19" s="69" t="s">
        <v>230</v>
      </c>
      <c r="E19" s="76"/>
      <c r="F19" s="70">
        <v>1</v>
      </c>
      <c r="G19" s="76"/>
      <c r="H19" s="77"/>
    </row>
    <row r="20" spans="1:8" ht="40" customHeight="1" x14ac:dyDescent="0.3">
      <c r="A20" s="71">
        <f t="shared" si="0"/>
        <v>9</v>
      </c>
      <c r="B20" s="67" t="s">
        <v>110</v>
      </c>
      <c r="C20" s="68" t="s">
        <v>231</v>
      </c>
      <c r="D20" s="69" t="s">
        <v>232</v>
      </c>
      <c r="E20" s="76"/>
      <c r="F20" s="70">
        <v>1</v>
      </c>
      <c r="G20" s="76"/>
      <c r="H20" s="77"/>
    </row>
    <row r="21" spans="1:8" ht="40" customHeight="1" x14ac:dyDescent="0.3">
      <c r="A21" s="71">
        <f t="shared" si="0"/>
        <v>10</v>
      </c>
      <c r="B21" s="67" t="s">
        <v>110</v>
      </c>
      <c r="C21" s="68" t="s">
        <v>233</v>
      </c>
      <c r="D21" s="69" t="s">
        <v>234</v>
      </c>
      <c r="E21" s="76"/>
      <c r="F21" s="70">
        <v>1</v>
      </c>
      <c r="G21" s="76"/>
      <c r="H21" s="77"/>
    </row>
    <row r="22" spans="1:8" ht="40" customHeight="1" x14ac:dyDescent="0.3">
      <c r="A22" s="71">
        <f t="shared" si="0"/>
        <v>11</v>
      </c>
      <c r="B22" s="67" t="s">
        <v>110</v>
      </c>
      <c r="C22" s="68" t="s">
        <v>233</v>
      </c>
      <c r="D22" s="69" t="s">
        <v>235</v>
      </c>
      <c r="E22" s="76"/>
      <c r="F22" s="70">
        <v>1</v>
      </c>
      <c r="G22" s="76"/>
      <c r="H22" s="77"/>
    </row>
    <row r="23" spans="1:8" ht="40" customHeight="1" x14ac:dyDescent="0.3">
      <c r="A23" s="71">
        <f t="shared" si="0"/>
        <v>12</v>
      </c>
      <c r="B23" s="67" t="s">
        <v>110</v>
      </c>
      <c r="C23" s="68" t="s">
        <v>233</v>
      </c>
      <c r="D23" s="69" t="s">
        <v>236</v>
      </c>
      <c r="E23" s="76"/>
      <c r="F23" s="70">
        <v>1</v>
      </c>
      <c r="G23" s="76"/>
      <c r="H23" s="77"/>
    </row>
    <row r="24" spans="1:8" ht="40" customHeight="1" x14ac:dyDescent="0.3">
      <c r="A24" s="71">
        <f t="shared" si="0"/>
        <v>13</v>
      </c>
      <c r="B24" s="67" t="s">
        <v>110</v>
      </c>
      <c r="C24" s="68" t="s">
        <v>237</v>
      </c>
      <c r="D24" s="73" t="s">
        <v>238</v>
      </c>
      <c r="E24" s="78"/>
      <c r="F24" s="70">
        <v>1</v>
      </c>
      <c r="G24" s="78"/>
      <c r="H24" s="79"/>
    </row>
    <row r="25" spans="1:8" ht="53.25" customHeight="1" x14ac:dyDescent="0.3">
      <c r="A25" s="71">
        <f t="shared" si="0"/>
        <v>14</v>
      </c>
      <c r="B25" s="67" t="s">
        <v>110</v>
      </c>
      <c r="C25" s="68" t="s">
        <v>239</v>
      </c>
      <c r="D25" s="73" t="s">
        <v>240</v>
      </c>
      <c r="E25" s="437"/>
      <c r="F25" s="70">
        <v>1</v>
      </c>
      <c r="G25" s="76"/>
      <c r="H25" s="77"/>
    </row>
    <row r="26" spans="1:8" ht="44.25" customHeight="1" x14ac:dyDescent="0.3">
      <c r="A26" s="71">
        <f t="shared" si="0"/>
        <v>15</v>
      </c>
      <c r="B26" s="67" t="s">
        <v>110</v>
      </c>
      <c r="C26" s="68" t="s">
        <v>241</v>
      </c>
      <c r="D26" s="73" t="s">
        <v>242</v>
      </c>
      <c r="E26" s="437"/>
      <c r="F26" s="70">
        <v>1</v>
      </c>
      <c r="G26" s="76"/>
      <c r="H26" s="77"/>
    </row>
    <row r="27" spans="1:8" ht="40" customHeight="1" x14ac:dyDescent="0.3">
      <c r="A27" s="71">
        <f t="shared" si="0"/>
        <v>16</v>
      </c>
      <c r="B27" s="67" t="s">
        <v>110</v>
      </c>
      <c r="C27" s="68" t="s">
        <v>243</v>
      </c>
      <c r="D27" s="73" t="s">
        <v>244</v>
      </c>
      <c r="E27" s="76"/>
      <c r="F27" s="70">
        <v>1</v>
      </c>
      <c r="G27" s="76"/>
      <c r="H27" s="77"/>
    </row>
    <row r="28" spans="1:8" ht="40" customHeight="1" x14ac:dyDescent="0.3">
      <c r="A28" s="71">
        <f t="shared" si="0"/>
        <v>17</v>
      </c>
      <c r="B28" s="67" t="s">
        <v>110</v>
      </c>
      <c r="C28" s="68" t="s">
        <v>239</v>
      </c>
      <c r="D28" s="73" t="s">
        <v>245</v>
      </c>
      <c r="E28" s="76"/>
      <c r="F28" s="70">
        <v>1</v>
      </c>
      <c r="G28" s="76"/>
      <c r="H28" s="77"/>
    </row>
    <row r="29" spans="1:8" ht="40" customHeight="1" x14ac:dyDescent="0.3">
      <c r="A29" s="71">
        <f t="shared" si="0"/>
        <v>18</v>
      </c>
      <c r="B29" s="67" t="s">
        <v>110</v>
      </c>
      <c r="C29" s="68" t="s">
        <v>246</v>
      </c>
      <c r="D29" s="69" t="s">
        <v>247</v>
      </c>
      <c r="E29" s="76"/>
      <c r="F29" s="70">
        <v>1</v>
      </c>
      <c r="G29" s="76"/>
      <c r="H29" s="77"/>
    </row>
    <row r="30" spans="1:8" ht="40" customHeight="1" x14ac:dyDescent="0.3">
      <c r="A30" s="71">
        <f t="shared" si="0"/>
        <v>19</v>
      </c>
      <c r="B30" s="67" t="s">
        <v>110</v>
      </c>
      <c r="C30" s="68" t="s">
        <v>248</v>
      </c>
      <c r="D30" s="69" t="s">
        <v>249</v>
      </c>
      <c r="E30" s="76"/>
      <c r="F30" s="70">
        <v>1</v>
      </c>
      <c r="G30" s="76"/>
      <c r="H30" s="77"/>
    </row>
    <row r="31" spans="1:8" ht="31.9" customHeight="1" x14ac:dyDescent="0.4">
      <c r="B31" s="81"/>
      <c r="C31" s="81"/>
      <c r="D31" s="82" t="s">
        <v>250</v>
      </c>
      <c r="E31" s="438"/>
      <c r="F31" s="82"/>
      <c r="G31" s="82"/>
      <c r="H31" s="81"/>
    </row>
    <row r="32" spans="1:8" ht="36" customHeight="1" x14ac:dyDescent="0.3">
      <c r="A32" s="64" t="s">
        <v>1</v>
      </c>
      <c r="B32" s="64" t="s">
        <v>209</v>
      </c>
      <c r="C32" s="64" t="s">
        <v>210</v>
      </c>
      <c r="D32" s="64" t="s">
        <v>211</v>
      </c>
      <c r="E32" s="439" t="s">
        <v>212</v>
      </c>
      <c r="F32" s="64" t="s">
        <v>213</v>
      </c>
      <c r="G32" s="64" t="s">
        <v>214</v>
      </c>
      <c r="H32" s="64" t="s">
        <v>215</v>
      </c>
    </row>
    <row r="33" spans="1:8" ht="40" customHeight="1" x14ac:dyDescent="0.3">
      <c r="A33" s="66">
        <v>20</v>
      </c>
      <c r="B33" s="67" t="s">
        <v>110</v>
      </c>
      <c r="C33" s="68" t="s">
        <v>251</v>
      </c>
      <c r="D33" s="83" t="s">
        <v>252</v>
      </c>
      <c r="E33" s="85"/>
      <c r="F33" s="84">
        <v>1</v>
      </c>
      <c r="G33" s="85"/>
      <c r="H33" s="85"/>
    </row>
    <row r="34" spans="1:8" ht="40" customHeight="1" x14ac:dyDescent="0.3">
      <c r="A34" s="66">
        <v>21</v>
      </c>
      <c r="B34" s="67" t="s">
        <v>110</v>
      </c>
      <c r="C34" s="68" t="s">
        <v>253</v>
      </c>
      <c r="D34" s="86" t="s">
        <v>254</v>
      </c>
      <c r="E34" s="87"/>
      <c r="F34" s="84">
        <v>1</v>
      </c>
      <c r="G34" s="87"/>
      <c r="H34" s="87"/>
    </row>
    <row r="35" spans="1:8" ht="40" customHeight="1" x14ac:dyDescent="0.3">
      <c r="A35" s="88">
        <v>22</v>
      </c>
      <c r="B35" s="88" t="s">
        <v>111</v>
      </c>
      <c r="C35" s="89" t="s">
        <v>255</v>
      </c>
      <c r="D35" s="90" t="s">
        <v>256</v>
      </c>
      <c r="E35" s="92"/>
      <c r="F35" s="91"/>
      <c r="G35" s="91">
        <v>1</v>
      </c>
      <c r="H35" s="92"/>
    </row>
    <row r="36" spans="1:8" ht="40" customHeight="1" x14ac:dyDescent="0.3">
      <c r="A36" s="93">
        <v>23</v>
      </c>
      <c r="B36" s="93" t="s">
        <v>111</v>
      </c>
      <c r="C36" s="94" t="s">
        <v>257</v>
      </c>
      <c r="D36" s="95" t="s">
        <v>258</v>
      </c>
      <c r="E36" s="97"/>
      <c r="F36" s="96"/>
      <c r="G36" s="96">
        <v>1</v>
      </c>
      <c r="H36" s="97"/>
    </row>
    <row r="37" spans="1:8" ht="40" customHeight="1" x14ac:dyDescent="0.3">
      <c r="A37" s="88">
        <v>24</v>
      </c>
      <c r="B37" s="88" t="s">
        <v>111</v>
      </c>
      <c r="C37" s="89" t="s">
        <v>259</v>
      </c>
      <c r="D37" s="90" t="s">
        <v>260</v>
      </c>
      <c r="E37" s="92"/>
      <c r="F37" s="91"/>
      <c r="G37" s="91">
        <v>1</v>
      </c>
      <c r="H37" s="92"/>
    </row>
    <row r="38" spans="1:8" ht="40" customHeight="1" x14ac:dyDescent="0.3">
      <c r="A38" s="66">
        <v>25</v>
      </c>
      <c r="B38" s="67" t="s">
        <v>110</v>
      </c>
      <c r="C38" s="68" t="s">
        <v>261</v>
      </c>
      <c r="D38" s="83" t="s">
        <v>262</v>
      </c>
      <c r="E38" s="85"/>
      <c r="F38" s="84">
        <v>1</v>
      </c>
      <c r="G38" s="85"/>
      <c r="H38" s="85"/>
    </row>
    <row r="39" spans="1:8" ht="42" customHeight="1" x14ac:dyDescent="0.3">
      <c r="A39" s="66">
        <v>26</v>
      </c>
      <c r="B39" s="67" t="s">
        <v>110</v>
      </c>
      <c r="C39" s="68" t="s">
        <v>263</v>
      </c>
      <c r="D39" s="83" t="s">
        <v>264</v>
      </c>
      <c r="E39" s="440"/>
      <c r="F39" s="84">
        <v>1</v>
      </c>
      <c r="G39" s="85"/>
      <c r="H39" s="85"/>
    </row>
    <row r="40" spans="1:8" ht="40" customHeight="1" x14ac:dyDescent="0.3">
      <c r="A40" s="66">
        <v>27</v>
      </c>
      <c r="B40" s="67" t="s">
        <v>110</v>
      </c>
      <c r="C40" s="68" t="s">
        <v>265</v>
      </c>
      <c r="D40" s="86" t="s">
        <v>266</v>
      </c>
      <c r="E40" s="87"/>
      <c r="F40" s="84">
        <v>1</v>
      </c>
      <c r="G40" s="87"/>
      <c r="H40" s="87"/>
    </row>
    <row r="41" spans="1:8" ht="40" customHeight="1" x14ac:dyDescent="0.3">
      <c r="A41" s="66">
        <v>28</v>
      </c>
      <c r="B41" s="67" t="s">
        <v>110</v>
      </c>
      <c r="C41" s="68" t="s">
        <v>265</v>
      </c>
      <c r="D41" s="86" t="s">
        <v>267</v>
      </c>
      <c r="E41" s="87"/>
      <c r="F41" s="84">
        <v>1</v>
      </c>
      <c r="G41" s="87"/>
      <c r="H41" s="87"/>
    </row>
    <row r="42" spans="1:8" ht="40" customHeight="1" x14ac:dyDescent="0.3">
      <c r="A42" s="66">
        <v>29</v>
      </c>
      <c r="B42" s="67" t="s">
        <v>110</v>
      </c>
      <c r="C42" s="68" t="s">
        <v>268</v>
      </c>
      <c r="D42" s="83" t="s">
        <v>269</v>
      </c>
      <c r="E42" s="85"/>
      <c r="F42" s="84">
        <v>1</v>
      </c>
      <c r="G42" s="85"/>
      <c r="H42" s="85"/>
    </row>
    <row r="43" spans="1:8" ht="40" customHeight="1" x14ac:dyDescent="0.3">
      <c r="A43" s="66">
        <v>30</v>
      </c>
      <c r="B43" s="67" t="s">
        <v>110</v>
      </c>
      <c r="C43" s="68" t="s">
        <v>270</v>
      </c>
      <c r="D43" s="83" t="s">
        <v>271</v>
      </c>
      <c r="E43" s="85"/>
      <c r="F43" s="84">
        <v>1</v>
      </c>
      <c r="G43" s="85"/>
      <c r="H43" s="85"/>
    </row>
    <row r="44" spans="1:8" ht="31.9" customHeight="1" x14ac:dyDescent="0.4">
      <c r="A44" s="98"/>
      <c r="B44" s="81"/>
      <c r="C44" s="81"/>
      <c r="D44" s="82" t="s">
        <v>272</v>
      </c>
      <c r="E44" s="438"/>
      <c r="F44" s="82"/>
      <c r="G44" s="82"/>
      <c r="H44" s="81"/>
    </row>
    <row r="45" spans="1:8" ht="36" customHeight="1" x14ac:dyDescent="0.3">
      <c r="A45" s="64" t="s">
        <v>1</v>
      </c>
      <c r="B45" s="64" t="s">
        <v>209</v>
      </c>
      <c r="C45" s="64" t="s">
        <v>210</v>
      </c>
      <c r="D45" s="64" t="s">
        <v>211</v>
      </c>
      <c r="E45" s="439" t="s">
        <v>212</v>
      </c>
      <c r="F45" s="64" t="s">
        <v>213</v>
      </c>
      <c r="G45" s="64" t="s">
        <v>214</v>
      </c>
      <c r="H45" s="64" t="s">
        <v>215</v>
      </c>
    </row>
    <row r="46" spans="1:8" ht="40" customHeight="1" x14ac:dyDescent="0.3">
      <c r="A46" s="66">
        <v>31</v>
      </c>
      <c r="B46" s="67" t="s">
        <v>110</v>
      </c>
      <c r="C46" s="68" t="s">
        <v>273</v>
      </c>
      <c r="D46" s="69" t="s">
        <v>274</v>
      </c>
      <c r="E46" s="99"/>
      <c r="F46" s="84">
        <v>1</v>
      </c>
      <c r="G46" s="99"/>
      <c r="H46" s="100"/>
    </row>
    <row r="47" spans="1:8" ht="40" customHeight="1" x14ac:dyDescent="0.3">
      <c r="A47" s="66">
        <v>32</v>
      </c>
      <c r="B47" s="67" t="s">
        <v>110</v>
      </c>
      <c r="C47" s="68" t="s">
        <v>275</v>
      </c>
      <c r="D47" s="69" t="s">
        <v>276</v>
      </c>
      <c r="E47" s="87"/>
      <c r="F47" s="84">
        <v>1</v>
      </c>
      <c r="G47" s="87"/>
      <c r="H47" s="87"/>
    </row>
    <row r="48" spans="1:8" ht="40" customHeight="1" x14ac:dyDescent="0.3">
      <c r="A48" s="66">
        <v>33</v>
      </c>
      <c r="B48" s="67" t="s">
        <v>110</v>
      </c>
      <c r="C48" s="68" t="s">
        <v>277</v>
      </c>
      <c r="D48" s="69" t="s">
        <v>278</v>
      </c>
      <c r="E48" s="87"/>
      <c r="F48" s="84">
        <v>1</v>
      </c>
      <c r="G48" s="87"/>
      <c r="H48" s="87"/>
    </row>
    <row r="49" spans="1:13" ht="30.65" customHeight="1" x14ac:dyDescent="0.4">
      <c r="A49" s="81"/>
      <c r="B49" s="81"/>
      <c r="C49" s="81"/>
      <c r="D49" s="82" t="s">
        <v>279</v>
      </c>
      <c r="E49" s="438"/>
      <c r="F49" s="82"/>
      <c r="G49" s="82"/>
      <c r="H49" s="81"/>
    </row>
    <row r="50" spans="1:13" ht="36" customHeight="1" x14ac:dyDescent="0.3">
      <c r="A50" s="64" t="s">
        <v>1</v>
      </c>
      <c r="B50" s="64" t="s">
        <v>209</v>
      </c>
      <c r="C50" s="64" t="s">
        <v>210</v>
      </c>
      <c r="D50" s="64" t="s">
        <v>211</v>
      </c>
      <c r="E50" s="439" t="s">
        <v>212</v>
      </c>
      <c r="F50" s="64" t="s">
        <v>213</v>
      </c>
      <c r="G50" s="64" t="s">
        <v>214</v>
      </c>
      <c r="H50" s="64" t="s">
        <v>215</v>
      </c>
    </row>
    <row r="51" spans="1:13" ht="40" customHeight="1" x14ac:dyDescent="0.3">
      <c r="A51" s="66">
        <v>34</v>
      </c>
      <c r="B51" s="67" t="s">
        <v>110</v>
      </c>
      <c r="C51" s="68" t="s">
        <v>280</v>
      </c>
      <c r="D51" s="69" t="s">
        <v>281</v>
      </c>
      <c r="E51" s="66"/>
      <c r="F51" s="101">
        <v>1</v>
      </c>
      <c r="G51" s="102"/>
      <c r="H51" s="103"/>
    </row>
    <row r="52" spans="1:13" ht="40" customHeight="1" x14ac:dyDescent="0.3">
      <c r="A52" s="66">
        <v>35</v>
      </c>
      <c r="B52" s="67" t="s">
        <v>110</v>
      </c>
      <c r="C52" s="68" t="s">
        <v>280</v>
      </c>
      <c r="D52" s="73" t="s">
        <v>282</v>
      </c>
      <c r="E52" s="109"/>
      <c r="F52" s="101">
        <v>1</v>
      </c>
      <c r="G52" s="104"/>
      <c r="H52" s="105"/>
    </row>
    <row r="53" spans="1:13" ht="40" customHeight="1" x14ac:dyDescent="0.3">
      <c r="A53" s="66">
        <v>36</v>
      </c>
      <c r="B53" s="67" t="s">
        <v>110</v>
      </c>
      <c r="C53" s="70" t="s">
        <v>280</v>
      </c>
      <c r="D53" s="73" t="s">
        <v>283</v>
      </c>
      <c r="E53" s="109"/>
      <c r="F53" s="101">
        <v>1</v>
      </c>
      <c r="G53" s="104"/>
      <c r="H53" s="105"/>
    </row>
    <row r="54" spans="1:13" ht="25.9" customHeight="1" x14ac:dyDescent="0.4">
      <c r="A54" s="98"/>
      <c r="B54" s="106"/>
      <c r="C54" s="106"/>
      <c r="D54" s="107" t="s">
        <v>284</v>
      </c>
      <c r="E54" s="111"/>
      <c r="F54" s="107"/>
      <c r="G54" s="107"/>
      <c r="H54" s="106"/>
    </row>
    <row r="55" spans="1:13" ht="36" customHeight="1" x14ac:dyDescent="0.3">
      <c r="A55" s="64" t="s">
        <v>1</v>
      </c>
      <c r="B55" s="64" t="s">
        <v>209</v>
      </c>
      <c r="C55" s="64" t="s">
        <v>210</v>
      </c>
      <c r="D55" s="64" t="s">
        <v>211</v>
      </c>
      <c r="E55" s="439" t="s">
        <v>212</v>
      </c>
      <c r="F55" s="64" t="s">
        <v>213</v>
      </c>
      <c r="G55" s="64" t="s">
        <v>214</v>
      </c>
      <c r="H55" s="64" t="s">
        <v>215</v>
      </c>
      <c r="M55" s="108"/>
    </row>
    <row r="56" spans="1:13" ht="40" customHeight="1" x14ac:dyDescent="0.3">
      <c r="A56" s="66">
        <v>37</v>
      </c>
      <c r="B56" s="67" t="s">
        <v>110</v>
      </c>
      <c r="C56" s="66" t="s">
        <v>285</v>
      </c>
      <c r="D56" s="69" t="s">
        <v>286</v>
      </c>
      <c r="E56" s="66"/>
      <c r="F56" s="66">
        <v>1</v>
      </c>
      <c r="G56" s="102"/>
      <c r="H56" s="103"/>
    </row>
    <row r="57" spans="1:13" s="80" customFormat="1" ht="40" customHeight="1" x14ac:dyDescent="0.35">
      <c r="A57" s="66">
        <v>38</v>
      </c>
      <c r="B57" s="67" t="s">
        <v>110</v>
      </c>
      <c r="C57" s="101" t="s">
        <v>251</v>
      </c>
      <c r="D57" s="73" t="s">
        <v>287</v>
      </c>
      <c r="E57" s="109"/>
      <c r="F57" s="101">
        <v>1</v>
      </c>
      <c r="G57" s="109"/>
      <c r="H57" s="110"/>
    </row>
    <row r="58" spans="1:13" ht="26.5" customHeight="1" x14ac:dyDescent="0.4">
      <c r="A58" s="111"/>
      <c r="B58" s="111"/>
      <c r="C58" s="111"/>
      <c r="D58" s="107" t="s">
        <v>288</v>
      </c>
      <c r="E58" s="111"/>
      <c r="F58" s="112"/>
      <c r="G58" s="112"/>
      <c r="H58" s="111"/>
    </row>
    <row r="59" spans="1:13" ht="31.5" customHeight="1" x14ac:dyDescent="0.3">
      <c r="A59" s="64" t="s">
        <v>1</v>
      </c>
      <c r="B59" s="64" t="s">
        <v>209</v>
      </c>
      <c r="C59" s="64" t="s">
        <v>210</v>
      </c>
      <c r="D59" s="64" t="s">
        <v>211</v>
      </c>
      <c r="E59" s="439" t="s">
        <v>212</v>
      </c>
      <c r="F59" s="64" t="s">
        <v>213</v>
      </c>
      <c r="G59" s="64" t="s">
        <v>214</v>
      </c>
      <c r="H59" s="64" t="s">
        <v>215</v>
      </c>
    </row>
    <row r="60" spans="1:13" s="72" customFormat="1" ht="40" customHeight="1" x14ac:dyDescent="0.35">
      <c r="A60" s="101">
        <v>39</v>
      </c>
      <c r="B60" s="67" t="s">
        <v>110</v>
      </c>
      <c r="C60" s="66" t="s">
        <v>289</v>
      </c>
      <c r="D60" s="113" t="s">
        <v>290</v>
      </c>
      <c r="E60" s="441"/>
      <c r="F60" s="114">
        <v>1</v>
      </c>
      <c r="G60" s="71"/>
      <c r="H60" s="115"/>
    </row>
    <row r="61" spans="1:13" s="72" customFormat="1" ht="40" customHeight="1" x14ac:dyDescent="0.35">
      <c r="A61" s="116">
        <v>40</v>
      </c>
      <c r="B61" s="116" t="s">
        <v>111</v>
      </c>
      <c r="C61" s="88" t="s">
        <v>291</v>
      </c>
      <c r="D61" s="117" t="s">
        <v>292</v>
      </c>
      <c r="E61" s="29"/>
      <c r="F61" s="118"/>
      <c r="G61" s="29">
        <v>1</v>
      </c>
      <c r="H61" s="119"/>
    </row>
    <row r="62" spans="1:13" s="72" customFormat="1" ht="40" customHeight="1" x14ac:dyDescent="0.35">
      <c r="A62" s="116">
        <v>41</v>
      </c>
      <c r="B62" s="116" t="s">
        <v>111</v>
      </c>
      <c r="C62" s="88" t="s">
        <v>293</v>
      </c>
      <c r="D62" s="117" t="s">
        <v>294</v>
      </c>
      <c r="E62" s="29"/>
      <c r="F62" s="118"/>
      <c r="G62" s="29">
        <v>1</v>
      </c>
      <c r="H62" s="119"/>
    </row>
    <row r="63" spans="1:13" s="121" customFormat="1" ht="40" customHeight="1" x14ac:dyDescent="0.35">
      <c r="A63" s="101">
        <v>42</v>
      </c>
      <c r="B63" s="67" t="s">
        <v>110</v>
      </c>
      <c r="C63" s="68" t="s">
        <v>295</v>
      </c>
      <c r="D63" s="69" t="s">
        <v>296</v>
      </c>
      <c r="E63" s="87"/>
      <c r="F63" s="84">
        <v>1</v>
      </c>
      <c r="G63" s="87"/>
      <c r="H63" s="120"/>
    </row>
    <row r="64" spans="1:13" s="72" customFormat="1" ht="40" customHeight="1" x14ac:dyDescent="0.35">
      <c r="A64" s="101">
        <v>43</v>
      </c>
      <c r="B64" s="67" t="s">
        <v>110</v>
      </c>
      <c r="C64" s="66" t="s">
        <v>297</v>
      </c>
      <c r="D64" s="73" t="s">
        <v>298</v>
      </c>
      <c r="E64" s="437"/>
      <c r="F64" s="114">
        <v>1</v>
      </c>
      <c r="G64" s="71"/>
      <c r="H64" s="115"/>
    </row>
    <row r="65" spans="1:8" s="72" customFormat="1" ht="40" customHeight="1" x14ac:dyDescent="0.4">
      <c r="A65" s="111"/>
      <c r="B65" s="111"/>
      <c r="C65" s="111"/>
      <c r="D65" s="107" t="s">
        <v>299</v>
      </c>
      <c r="E65" s="111"/>
      <c r="F65" s="112"/>
      <c r="G65" s="112"/>
      <c r="H65" s="111"/>
    </row>
    <row r="66" spans="1:8" s="72" customFormat="1" ht="36" customHeight="1" x14ac:dyDescent="0.35">
      <c r="A66" s="64" t="s">
        <v>1</v>
      </c>
      <c r="B66" s="64" t="s">
        <v>209</v>
      </c>
      <c r="C66" s="64" t="s">
        <v>210</v>
      </c>
      <c r="D66" s="64" t="s">
        <v>211</v>
      </c>
      <c r="E66" s="862" t="s">
        <v>300</v>
      </c>
      <c r="F66" s="863"/>
      <c r="G66" s="863"/>
      <c r="H66" s="864"/>
    </row>
    <row r="67" spans="1:8" s="72" customFormat="1" ht="40" customHeight="1" x14ac:dyDescent="0.35">
      <c r="A67" s="71" t="s">
        <v>301</v>
      </c>
      <c r="B67" s="71" t="s">
        <v>110</v>
      </c>
      <c r="C67" s="68" t="s">
        <v>302</v>
      </c>
      <c r="D67" s="69" t="s">
        <v>303</v>
      </c>
      <c r="E67" s="824"/>
      <c r="F67" s="825"/>
      <c r="G67" s="825"/>
      <c r="H67" s="826"/>
    </row>
    <row r="68" spans="1:8" s="72" customFormat="1" ht="40" customHeight="1" x14ac:dyDescent="0.35">
      <c r="A68" s="71" t="s">
        <v>304</v>
      </c>
      <c r="B68" s="71" t="s">
        <v>110</v>
      </c>
      <c r="C68" s="68" t="s">
        <v>216</v>
      </c>
      <c r="D68" s="69" t="s">
        <v>305</v>
      </c>
      <c r="E68" s="824"/>
      <c r="F68" s="825"/>
      <c r="G68" s="825"/>
      <c r="H68" s="826"/>
    </row>
    <row r="69" spans="1:8" s="72" customFormat="1" ht="40" customHeight="1" x14ac:dyDescent="0.35">
      <c r="A69" s="71" t="s">
        <v>306</v>
      </c>
      <c r="B69" s="71" t="s">
        <v>110</v>
      </c>
      <c r="C69" s="66" t="s">
        <v>307</v>
      </c>
      <c r="D69" s="69" t="s">
        <v>308</v>
      </c>
      <c r="E69" s="865"/>
      <c r="F69" s="866"/>
      <c r="G69" s="866"/>
      <c r="H69" s="867"/>
    </row>
    <row r="70" spans="1:8" s="72" customFormat="1" ht="16.5" customHeight="1" x14ac:dyDescent="0.35">
      <c r="A70" s="122"/>
      <c r="B70" s="122"/>
      <c r="C70" s="98"/>
      <c r="D70" s="123"/>
      <c r="E70" s="122"/>
      <c r="F70" s="122"/>
      <c r="G70" s="122"/>
      <c r="H70" s="122"/>
    </row>
    <row r="71" spans="1:8" s="72" customFormat="1" ht="40.5" customHeight="1" x14ac:dyDescent="0.35">
      <c r="A71" s="868" t="s">
        <v>309</v>
      </c>
      <c r="B71" s="869"/>
      <c r="C71" s="869"/>
      <c r="D71" s="869"/>
      <c r="E71" s="870"/>
      <c r="F71" s="64" t="s">
        <v>213</v>
      </c>
      <c r="G71" s="64" t="s">
        <v>214</v>
      </c>
      <c r="H71" s="64" t="s">
        <v>310</v>
      </c>
    </row>
    <row r="72" spans="1:8" ht="30" customHeight="1" x14ac:dyDescent="0.3">
      <c r="A72" s="871" t="s">
        <v>311</v>
      </c>
      <c r="B72" s="872"/>
      <c r="C72" s="872"/>
      <c r="D72" s="872"/>
      <c r="E72" s="873"/>
      <c r="F72" s="124">
        <f>F12+F13+F14+F15+F16+F17+F18+F19+F20+F21+F22+F23+F24+F25+F26+F27+F28+F29+F30+F33+F34+F38+F39+F40+F41+F42+F43+F46+F47+F48+F51+F52+F53+F56+F57+F60+F63+F64</f>
        <v>38</v>
      </c>
      <c r="G72" s="124">
        <f>G35+G36+G37+G61+G62</f>
        <v>5</v>
      </c>
      <c r="H72" s="124">
        <f>F72+G72</f>
        <v>43</v>
      </c>
    </row>
    <row r="73" spans="1:8" ht="33" customHeight="1" x14ac:dyDescent="0.3">
      <c r="A73" s="871" t="s">
        <v>312</v>
      </c>
      <c r="B73" s="872"/>
      <c r="C73" s="872"/>
      <c r="D73" s="872"/>
      <c r="E73" s="873"/>
      <c r="F73" s="125">
        <f>(F72/(COUNT(F60:F64)+COUNT(F56:F57)+COUNT(F51:F53)+COUNT(F46:F48)+COUNT(F33:F43)+COUNT(F12:F30)))*100%</f>
        <v>1</v>
      </c>
      <c r="G73" s="125">
        <f>(G72/(COUNT(G60:G64)+COUNT(G56:G57)+COUNT(G51:G53)+COUNT(G46:G48)+COUNT(G33:G43)+COUNT(G12:G30)))*100%</f>
        <v>1</v>
      </c>
      <c r="H73" s="126">
        <f>(F72+G72)/(COUNT(F60:G64)+COUNT(F56:G57)+COUNT(F51:G53)+COUNT(F46:G48)+COUNT(F33:G43)+COUNT(F12:G30))*100%</f>
        <v>1</v>
      </c>
    </row>
    <row r="75" spans="1:8" x14ac:dyDescent="0.3">
      <c r="A75" s="127" t="s">
        <v>313</v>
      </c>
    </row>
    <row r="76" spans="1:8" x14ac:dyDescent="0.3">
      <c r="A76" s="874"/>
      <c r="B76" s="874"/>
      <c r="C76" s="874"/>
      <c r="D76" s="874"/>
      <c r="E76" s="874"/>
      <c r="F76" s="874"/>
      <c r="G76" s="98"/>
    </row>
    <row r="77" spans="1:8" x14ac:dyDescent="0.3">
      <c r="A77" s="128"/>
      <c r="B77" s="128"/>
      <c r="C77" s="128"/>
      <c r="F77" s="129"/>
      <c r="G77" s="129"/>
    </row>
  </sheetData>
  <mergeCells count="21">
    <mergeCell ref="E69:H69"/>
    <mergeCell ref="A71:E71"/>
    <mergeCell ref="A72:E72"/>
    <mergeCell ref="A73:E73"/>
    <mergeCell ref="A76:F76"/>
    <mergeCell ref="E68:H68"/>
    <mergeCell ref="A1:H1"/>
    <mergeCell ref="A2:H2"/>
    <mergeCell ref="A3:C3"/>
    <mergeCell ref="E3:G3"/>
    <mergeCell ref="A4:C4"/>
    <mergeCell ref="E4:G8"/>
    <mergeCell ref="H4:H8"/>
    <mergeCell ref="A5:C5"/>
    <mergeCell ref="A6:C6"/>
    <mergeCell ref="A7:C7"/>
    <mergeCell ref="A8:C8"/>
    <mergeCell ref="A9:C9"/>
    <mergeCell ref="E9:H9"/>
    <mergeCell ref="E66:H66"/>
    <mergeCell ref="E67:H67"/>
  </mergeCells>
  <conditionalFormatting sqref="F12:G30 F33:G43 F46:G48 F51:G53 F56:G57 F60:G64">
    <cfRule type="containsBlanks" dxfId="0" priority="1">
      <formula>LEN(TRIM(F12))=0</formula>
    </cfRule>
  </conditionalFormatting>
  <pageMargins left="0.70866141732283472" right="0.70866141732283472" top="0.74803149606299213" bottom="0.74803149606299213" header="0.31496062992125984" footer="0.31496062992125984"/>
  <pageSetup paperSize="9" scale="62" fitToHeight="0" orientation="landscape" horizontalDpi="360" verticalDpi="360" r:id="rId1"/>
  <headerFooter>
    <oddFooter>&amp;L&amp;"Calibri,Regular"&amp;08&amp;KA5A5A5ISS Classification -&amp;K000000 &amp;K00C000Unrestricted</oddFooter>
    <evenFooter>&amp;L&amp;"Calibri,Regular"&amp;08&amp;KA5A5A5ISS Classification -&amp;K000000 &amp;K00C000Unrestricted</evenFooter>
    <firstFooter>&amp;L&amp;"Calibri,Regular"&amp;08&amp;KA5A5A5ISS Classification -&amp;K000000 &amp;K00C000Unrestricted</firstFooter>
  </headerFooter>
  <rowBreaks count="3" manualBreakCount="3">
    <brk id="21" max="7" man="1"/>
    <brk id="41" max="7" man="1"/>
    <brk id="6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1A1B5-2DEE-4289-A2E4-B516B77CC98D}">
  <dimension ref="A1:I22"/>
  <sheetViews>
    <sheetView zoomScale="80" zoomScaleNormal="80" workbookViewId="0">
      <selection activeCell="E13" sqref="E13:E18"/>
    </sheetView>
  </sheetViews>
  <sheetFormatPr defaultColWidth="0" defaultRowHeight="14.5" zeroHeight="1" x14ac:dyDescent="0.35"/>
  <cols>
    <col min="1" max="1" width="8.54296875" customWidth="1"/>
    <col min="2" max="2" width="23.1796875" customWidth="1"/>
    <col min="3" max="3" width="25.81640625" customWidth="1"/>
    <col min="4" max="6" width="43.54296875" customWidth="1"/>
    <col min="7" max="8" width="27.26953125" customWidth="1"/>
    <col min="9" max="9" width="8.7265625" customWidth="1"/>
    <col min="10" max="16384" width="8.7265625" hidden="1"/>
  </cols>
  <sheetData>
    <row r="1" spans="1:9" ht="18" x14ac:dyDescent="0.4">
      <c r="A1" s="232"/>
      <c r="B1" s="727" t="s">
        <v>197</v>
      </c>
      <c r="C1" s="727"/>
      <c r="D1" s="727"/>
      <c r="E1" s="727"/>
      <c r="F1" s="727"/>
      <c r="G1" s="727"/>
      <c r="H1" s="727"/>
      <c r="I1" s="232"/>
    </row>
    <row r="2" spans="1:9" ht="15" thickBot="1" x14ac:dyDescent="0.4">
      <c r="A2" s="232"/>
      <c r="B2" s="232"/>
      <c r="C2" s="232"/>
      <c r="D2" s="232"/>
      <c r="E2" s="232"/>
      <c r="F2" s="232"/>
      <c r="G2" s="232"/>
      <c r="H2" s="232"/>
      <c r="I2" s="232"/>
    </row>
    <row r="3" spans="1:9" ht="15" thickBot="1" x14ac:dyDescent="0.4">
      <c r="A3" s="232"/>
      <c r="B3" s="130" t="s">
        <v>171</v>
      </c>
      <c r="C3" s="130" t="s">
        <v>172</v>
      </c>
      <c r="D3" s="130" t="s">
        <v>173</v>
      </c>
      <c r="E3" s="130" t="s">
        <v>174</v>
      </c>
      <c r="F3" s="130" t="s">
        <v>175</v>
      </c>
      <c r="G3" s="725" t="s">
        <v>198</v>
      </c>
      <c r="H3" s="726"/>
      <c r="I3" s="232"/>
    </row>
    <row r="4" spans="1:9" ht="97.5" customHeight="1" thickBot="1" x14ac:dyDescent="0.4">
      <c r="A4" s="232"/>
      <c r="B4" s="131" t="s">
        <v>176</v>
      </c>
      <c r="C4" s="131" t="s">
        <v>177</v>
      </c>
      <c r="D4" s="132" t="s">
        <v>191</v>
      </c>
      <c r="E4" s="132" t="s">
        <v>192</v>
      </c>
      <c r="F4" s="132" t="s">
        <v>193</v>
      </c>
      <c r="G4" s="709" t="s">
        <v>199</v>
      </c>
      <c r="H4" s="710"/>
      <c r="I4" s="232"/>
    </row>
    <row r="5" spans="1:9" ht="16.5" customHeight="1" thickBot="1" x14ac:dyDescent="0.4">
      <c r="A5" s="232"/>
      <c r="B5" s="719" t="s">
        <v>176</v>
      </c>
      <c r="C5" s="719" t="s">
        <v>178</v>
      </c>
      <c r="D5" s="722" t="s">
        <v>179</v>
      </c>
      <c r="E5" s="722" t="s">
        <v>180</v>
      </c>
      <c r="F5" s="722" t="s">
        <v>194</v>
      </c>
      <c r="G5" s="711" t="s">
        <v>475</v>
      </c>
      <c r="H5" s="712"/>
      <c r="I5" s="232"/>
    </row>
    <row r="6" spans="1:9" ht="16.5" customHeight="1" thickBot="1" x14ac:dyDescent="0.4">
      <c r="A6" s="232"/>
      <c r="B6" s="720"/>
      <c r="C6" s="720"/>
      <c r="D6" s="723"/>
      <c r="E6" s="723"/>
      <c r="F6" s="723"/>
      <c r="G6" s="436" t="s">
        <v>630</v>
      </c>
      <c r="H6" s="436" t="s">
        <v>631</v>
      </c>
      <c r="I6" s="232"/>
    </row>
    <row r="7" spans="1:9" ht="16.5" customHeight="1" x14ac:dyDescent="0.35">
      <c r="A7" s="232"/>
      <c r="B7" s="720"/>
      <c r="C7" s="720"/>
      <c r="D7" s="723"/>
      <c r="E7" s="723"/>
      <c r="F7" s="723"/>
      <c r="G7" s="713" t="s">
        <v>632</v>
      </c>
      <c r="H7" s="716" t="s">
        <v>632</v>
      </c>
      <c r="I7" s="232"/>
    </row>
    <row r="8" spans="1:9" ht="16.5" customHeight="1" x14ac:dyDescent="0.35">
      <c r="A8" s="232"/>
      <c r="B8" s="720"/>
      <c r="C8" s="720"/>
      <c r="D8" s="723"/>
      <c r="E8" s="723"/>
      <c r="F8" s="723"/>
      <c r="G8" s="714"/>
      <c r="H8" s="717"/>
      <c r="I8" s="232"/>
    </row>
    <row r="9" spans="1:9" ht="16.5" customHeight="1" x14ac:dyDescent="0.35">
      <c r="A9" s="232"/>
      <c r="B9" s="720"/>
      <c r="C9" s="720"/>
      <c r="D9" s="723"/>
      <c r="E9" s="723"/>
      <c r="F9" s="723"/>
      <c r="G9" s="714"/>
      <c r="H9" s="717"/>
      <c r="I9" s="232"/>
    </row>
    <row r="10" spans="1:9" ht="16.5" customHeight="1" thickBot="1" x14ac:dyDescent="0.4">
      <c r="A10" s="232"/>
      <c r="B10" s="721"/>
      <c r="C10" s="721"/>
      <c r="D10" s="724"/>
      <c r="E10" s="724"/>
      <c r="F10" s="724"/>
      <c r="G10" s="715"/>
      <c r="H10" s="718"/>
      <c r="I10" s="232"/>
    </row>
    <row r="11" spans="1:9" ht="89.15" customHeight="1" thickBot="1" x14ac:dyDescent="0.4">
      <c r="A11" s="232"/>
      <c r="B11" s="133" t="s">
        <v>750</v>
      </c>
      <c r="C11" s="133" t="s">
        <v>181</v>
      </c>
      <c r="D11" s="134" t="s">
        <v>182</v>
      </c>
      <c r="E11" s="134" t="s">
        <v>183</v>
      </c>
      <c r="F11" s="134" t="s">
        <v>184</v>
      </c>
      <c r="G11" s="711" t="s">
        <v>314</v>
      </c>
      <c r="H11" s="712"/>
      <c r="I11" s="232"/>
    </row>
    <row r="12" spans="1:9" ht="89.15" customHeight="1" thickBot="1" x14ac:dyDescent="0.4">
      <c r="A12" s="232"/>
      <c r="B12" s="131" t="s">
        <v>176</v>
      </c>
      <c r="C12" s="131" t="s">
        <v>185</v>
      </c>
      <c r="D12" s="132" t="s">
        <v>766</v>
      </c>
      <c r="E12" s="132" t="s">
        <v>749</v>
      </c>
      <c r="F12" s="132"/>
      <c r="G12" s="709" t="s">
        <v>315</v>
      </c>
      <c r="H12" s="710"/>
      <c r="I12" s="232"/>
    </row>
    <row r="13" spans="1:9" ht="15" thickBot="1" x14ac:dyDescent="0.4">
      <c r="A13" s="232"/>
      <c r="B13" s="719" t="s">
        <v>176</v>
      </c>
      <c r="C13" s="719" t="s">
        <v>186</v>
      </c>
      <c r="D13" s="722" t="s">
        <v>195</v>
      </c>
      <c r="E13" s="722" t="s">
        <v>196</v>
      </c>
      <c r="F13" s="722" t="s">
        <v>187</v>
      </c>
      <c r="G13" s="711" t="s">
        <v>621</v>
      </c>
      <c r="H13" s="712"/>
      <c r="I13" s="232"/>
    </row>
    <row r="14" spans="1:9" ht="15" thickBot="1" x14ac:dyDescent="0.4">
      <c r="A14" s="232"/>
      <c r="B14" s="720"/>
      <c r="C14" s="720"/>
      <c r="D14" s="723"/>
      <c r="E14" s="723"/>
      <c r="F14" s="723"/>
      <c r="G14" s="711" t="s">
        <v>622</v>
      </c>
      <c r="H14" s="712"/>
      <c r="I14" s="232"/>
    </row>
    <row r="15" spans="1:9" ht="15" thickBot="1" x14ac:dyDescent="0.4">
      <c r="A15" s="232"/>
      <c r="B15" s="720"/>
      <c r="C15" s="720"/>
      <c r="D15" s="723"/>
      <c r="E15" s="723"/>
      <c r="F15" s="723"/>
      <c r="G15" s="711" t="s">
        <v>623</v>
      </c>
      <c r="H15" s="712"/>
      <c r="I15" s="232"/>
    </row>
    <row r="16" spans="1:9" ht="15" thickBot="1" x14ac:dyDescent="0.4">
      <c r="A16" s="232"/>
      <c r="B16" s="720"/>
      <c r="C16" s="720"/>
      <c r="D16" s="723"/>
      <c r="E16" s="723"/>
      <c r="F16" s="723"/>
      <c r="G16" s="711" t="s">
        <v>624</v>
      </c>
      <c r="H16" s="712"/>
      <c r="I16" s="232"/>
    </row>
    <row r="17" spans="1:9" ht="15" thickBot="1" x14ac:dyDescent="0.4">
      <c r="A17" s="232"/>
      <c r="B17" s="720"/>
      <c r="C17" s="720"/>
      <c r="D17" s="723"/>
      <c r="E17" s="723"/>
      <c r="F17" s="723"/>
      <c r="G17" s="711" t="s">
        <v>625</v>
      </c>
      <c r="H17" s="712"/>
      <c r="I17" s="232"/>
    </row>
    <row r="18" spans="1:9" ht="15" thickBot="1" x14ac:dyDescent="0.4">
      <c r="A18" s="232"/>
      <c r="B18" s="721"/>
      <c r="C18" s="721"/>
      <c r="D18" s="724"/>
      <c r="E18" s="724"/>
      <c r="F18" s="724"/>
      <c r="G18" s="711" t="s">
        <v>626</v>
      </c>
      <c r="H18" s="712"/>
      <c r="I18" s="232"/>
    </row>
    <row r="19" spans="1:9" ht="89.15" customHeight="1" thickBot="1" x14ac:dyDescent="0.4">
      <c r="A19" s="232"/>
      <c r="B19" s="131" t="s">
        <v>176</v>
      </c>
      <c r="C19" s="131" t="s">
        <v>188</v>
      </c>
      <c r="D19" s="132" t="s">
        <v>189</v>
      </c>
      <c r="E19" s="132" t="s">
        <v>196</v>
      </c>
      <c r="F19" s="132" t="s">
        <v>190</v>
      </c>
      <c r="G19" s="707"/>
      <c r="H19" s="708"/>
      <c r="I19" s="232"/>
    </row>
    <row r="20" spans="1:9" x14ac:dyDescent="0.35">
      <c r="A20" s="232"/>
      <c r="B20" s="232"/>
      <c r="C20" s="232"/>
      <c r="D20" s="232"/>
      <c r="E20" s="232"/>
      <c r="F20" s="232"/>
      <c r="G20" s="232"/>
      <c r="H20" s="232"/>
      <c r="I20" s="232"/>
    </row>
    <row r="21" spans="1:9" hidden="1" x14ac:dyDescent="0.35">
      <c r="A21" s="232"/>
      <c r="B21" s="232"/>
      <c r="C21" s="232"/>
      <c r="D21" s="232"/>
      <c r="E21" s="232"/>
      <c r="F21" s="232"/>
      <c r="G21" s="232"/>
      <c r="H21" s="232"/>
      <c r="I21" s="232"/>
    </row>
    <row r="22" spans="1:9" x14ac:dyDescent="0.35"/>
  </sheetData>
  <autoFilter ref="B3:H3" xr:uid="{2B21A1B5-2DEE-4289-A2E4-B516B77CC98D}">
    <filterColumn colId="5" showButton="0"/>
  </autoFilter>
  <mergeCells count="25">
    <mergeCell ref="G4:H4"/>
    <mergeCell ref="G5:H5"/>
    <mergeCell ref="G3:H3"/>
    <mergeCell ref="B1:H1"/>
    <mergeCell ref="B5:B10"/>
    <mergeCell ref="C5:C10"/>
    <mergeCell ref="D5:D10"/>
    <mergeCell ref="E5:E10"/>
    <mergeCell ref="F5:F10"/>
    <mergeCell ref="B13:B18"/>
    <mergeCell ref="C13:C18"/>
    <mergeCell ref="D13:D18"/>
    <mergeCell ref="E13:E18"/>
    <mergeCell ref="F13:F18"/>
    <mergeCell ref="G11:H11"/>
    <mergeCell ref="G17:H17"/>
    <mergeCell ref="G18:H18"/>
    <mergeCell ref="G7:G10"/>
    <mergeCell ref="H7:H10"/>
    <mergeCell ref="G19:H19"/>
    <mergeCell ref="G12:H12"/>
    <mergeCell ref="G13:H13"/>
    <mergeCell ref="G14:H14"/>
    <mergeCell ref="G15:H15"/>
    <mergeCell ref="G16:H16"/>
  </mergeCells>
  <hyperlinks>
    <hyperlink ref="G4" location="'Elements Matrix'!A1" display="Element Matrix - Click Here" xr:uid="{39097F7A-1515-462D-A511-1B7D56E7B339}"/>
    <hyperlink ref="G12" r:id="rId1" location="heading-3" xr:uid="{09845AF5-F14B-4CBB-B040-083426D86B75}"/>
    <hyperlink ref="G11" location="'Efficacy Checklist'!A1" display="Efficacy Checklist - Click Here" xr:uid="{246D8DB3-CE4B-4BB4-AB7A-29DDF83F9CC7}"/>
    <hyperlink ref="G5" location="'Front Page'!A1" display="Audit Detail - Click Here" xr:uid="{E5E76938-EC0D-4A90-BECE-44E91B916C26}"/>
    <hyperlink ref="G13" location="'FR1'!A1" display="FR1 Matrix" xr:uid="{77E5C6C8-5810-439C-9712-956F264B56F7}"/>
    <hyperlink ref="G14" location="'FR2'!A1" display="FR2 Matrix" xr:uid="{0FD892E2-E520-4A2E-8FB9-65AD25DF2F9D}"/>
    <hyperlink ref="G15" location="'FR3'!A1" display="FR3 Matrix" xr:uid="{3DAE201B-FBD5-45CA-B056-B84EDB694866}"/>
    <hyperlink ref="G16" location="'FR4'!A1" display="FR4 Matrix" xr:uid="{8F86D642-51B5-4506-A610-B2089B0DEF49}"/>
    <hyperlink ref="G17" location="'FR5'!A1" display="FR5 Matrix" xr:uid="{E5CD088F-0776-4E58-BD54-C8F02ACC6C84}"/>
    <hyperlink ref="G18" location="'FR6'!A1" display="FR6 Matrix" xr:uid="{9F62B5F5-1CBC-4E67-A0FA-A9F4E2B1BEA3}"/>
    <hyperlink ref="H7" location="'Ambulance Audit Template (V)'!A1" display="Ambulance - Click Here" xr:uid="{27BFE6B7-560B-43AB-A722-07C483454380}"/>
    <hyperlink ref="G7" location="'Ambulance Audit Template'!A1" display="Ambulance - Click Here" xr:uid="{D8050E93-119E-43A6-AEB8-F14CD7DB52A3}"/>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C47AB-33C0-48CC-A3A3-D22BFABD40F2}">
  <dimension ref="A1:S67"/>
  <sheetViews>
    <sheetView showGridLines="0" zoomScale="80" zoomScaleNormal="80" workbookViewId="0">
      <pane ySplit="5" topLeftCell="A54" activePane="bottomLeft" state="frozen"/>
      <selection pane="bottomLeft" activeCell="K56" sqref="K56:K57"/>
    </sheetView>
  </sheetViews>
  <sheetFormatPr defaultColWidth="0" defaultRowHeight="14.5" x14ac:dyDescent="0.3"/>
  <cols>
    <col min="1" max="1" width="7.453125" style="7" customWidth="1"/>
    <col min="2" max="2" width="53.54296875" style="10" customWidth="1"/>
    <col min="3" max="3" width="12.81640625" style="7" customWidth="1"/>
    <col min="4" max="4" width="13.26953125" style="9" hidden="1" customWidth="1"/>
    <col min="5" max="5" width="13.26953125" style="6" hidden="1" customWidth="1"/>
    <col min="6" max="6" width="18.453125" style="6" customWidth="1"/>
    <col min="7" max="7" width="17.81640625" style="6" hidden="1" customWidth="1"/>
    <col min="8" max="11" width="15.54296875" style="6" customWidth="1"/>
    <col min="12" max="13" width="45.81640625" style="7" hidden="1" customWidth="1"/>
    <col min="14" max="14" width="45.81640625" style="7" customWidth="1"/>
    <col min="15" max="15" width="47.7265625" style="7" customWidth="1"/>
    <col min="16" max="16" width="45.81640625" style="8" customWidth="1"/>
    <col min="17" max="17" width="46" style="7" customWidth="1"/>
    <col min="18" max="18" width="9.453125" style="7" customWidth="1"/>
    <col min="19" max="19" width="0" style="7" hidden="1" customWidth="1"/>
    <col min="20" max="16384" width="46" style="7" hidden="1"/>
  </cols>
  <sheetData>
    <row r="1" spans="1:17" ht="24.65" customHeight="1" x14ac:dyDescent="0.3">
      <c r="A1" s="740" t="s">
        <v>170</v>
      </c>
      <c r="B1" s="740"/>
      <c r="C1" s="740"/>
      <c r="D1" s="740"/>
      <c r="E1" s="740"/>
      <c r="F1" s="740"/>
      <c r="G1" s="740"/>
      <c r="H1" s="740"/>
      <c r="I1" s="740"/>
      <c r="J1" s="740"/>
      <c r="K1" s="740"/>
      <c r="L1" s="728"/>
      <c r="M1" s="728"/>
      <c r="N1" s="728"/>
      <c r="O1" s="728"/>
      <c r="P1" s="728"/>
      <c r="Q1" s="728"/>
    </row>
    <row r="2" spans="1:17" ht="5.5" customHeight="1" x14ac:dyDescent="0.3">
      <c r="A2" s="49"/>
      <c r="B2" s="50"/>
      <c r="C2" s="48"/>
      <c r="D2" s="51"/>
      <c r="E2" s="51"/>
      <c r="F2" s="53"/>
      <c r="G2" s="53"/>
      <c r="H2" s="52"/>
      <c r="I2" s="52"/>
      <c r="J2" s="52"/>
      <c r="K2" s="52"/>
      <c r="L2" s="48"/>
      <c r="M2" s="48"/>
      <c r="N2" s="48"/>
      <c r="O2" s="48"/>
      <c r="P2" s="48"/>
      <c r="Q2" s="48"/>
    </row>
    <row r="3" spans="1:17" ht="43" customHeight="1" thickBot="1" x14ac:dyDescent="0.35">
      <c r="A3" s="54"/>
      <c r="B3" s="639" t="s">
        <v>168</v>
      </c>
      <c r="C3" s="55"/>
      <c r="E3" s="639"/>
      <c r="F3" s="639"/>
      <c r="G3" s="639"/>
      <c r="H3" s="739" t="s">
        <v>169</v>
      </c>
      <c r="I3" s="739"/>
      <c r="J3" s="739"/>
      <c r="K3" s="739"/>
      <c r="L3" s="49"/>
      <c r="M3" s="49"/>
      <c r="N3" s="49"/>
      <c r="O3" s="49"/>
      <c r="P3" s="49"/>
      <c r="Q3" s="49"/>
    </row>
    <row r="4" spans="1:17" ht="13.5" thickBot="1" x14ac:dyDescent="0.35">
      <c r="A4" s="735" t="s">
        <v>165</v>
      </c>
      <c r="B4" s="733"/>
      <c r="C4" s="734"/>
      <c r="D4" s="732" t="s">
        <v>676</v>
      </c>
      <c r="E4" s="733"/>
      <c r="F4" s="733"/>
      <c r="G4" s="734"/>
      <c r="H4" s="729" t="s">
        <v>20</v>
      </c>
      <c r="I4" s="730"/>
      <c r="J4" s="730"/>
      <c r="K4" s="731"/>
      <c r="L4" s="736" t="s">
        <v>0</v>
      </c>
      <c r="M4" s="737"/>
      <c r="N4" s="737"/>
      <c r="O4" s="737"/>
      <c r="P4" s="737"/>
      <c r="Q4" s="738"/>
    </row>
    <row r="5" spans="1:17" ht="91" x14ac:dyDescent="0.3">
      <c r="A5" s="32" t="s">
        <v>1</v>
      </c>
      <c r="B5" s="33" t="s">
        <v>682</v>
      </c>
      <c r="C5" s="34" t="s">
        <v>114</v>
      </c>
      <c r="D5" s="35" t="s">
        <v>161</v>
      </c>
      <c r="E5" s="33" t="s">
        <v>162</v>
      </c>
      <c r="F5" s="33" t="s">
        <v>112</v>
      </c>
      <c r="G5" s="34" t="s">
        <v>164</v>
      </c>
      <c r="H5" s="36" t="s">
        <v>3</v>
      </c>
      <c r="I5" s="37" t="s">
        <v>634</v>
      </c>
      <c r="J5" s="668" t="s">
        <v>675</v>
      </c>
      <c r="K5" s="38" t="s">
        <v>4</v>
      </c>
      <c r="L5" s="45" t="s">
        <v>166</v>
      </c>
      <c r="M5" s="46" t="s">
        <v>167</v>
      </c>
      <c r="N5" s="46" t="s">
        <v>678</v>
      </c>
      <c r="O5" s="46" t="s">
        <v>679</v>
      </c>
      <c r="P5" s="46" t="s">
        <v>680</v>
      </c>
      <c r="Q5" s="47" t="s">
        <v>681</v>
      </c>
    </row>
    <row r="6" spans="1:17" ht="25" x14ac:dyDescent="0.3">
      <c r="A6" s="31">
        <v>1</v>
      </c>
      <c r="B6" s="22" t="s">
        <v>115</v>
      </c>
      <c r="C6" s="640"/>
      <c r="D6" s="27" t="s">
        <v>110</v>
      </c>
      <c r="E6" s="23" t="s">
        <v>111</v>
      </c>
      <c r="F6" s="23" t="s">
        <v>111</v>
      </c>
      <c r="G6" s="24" t="s">
        <v>113</v>
      </c>
      <c r="H6" s="14" t="s">
        <v>33</v>
      </c>
      <c r="I6" s="15" t="s">
        <v>5</v>
      </c>
      <c r="J6" s="641" t="s">
        <v>6</v>
      </c>
      <c r="K6" s="16" t="s">
        <v>5</v>
      </c>
      <c r="L6" s="39" t="s">
        <v>23</v>
      </c>
      <c r="M6" s="40" t="s">
        <v>23</v>
      </c>
      <c r="N6" s="30" t="s">
        <v>23</v>
      </c>
      <c r="O6" s="30" t="s">
        <v>32</v>
      </c>
      <c r="P6" s="30" t="s">
        <v>32</v>
      </c>
      <c r="Q6" s="30" t="s">
        <v>32</v>
      </c>
    </row>
    <row r="7" spans="1:17" ht="25" x14ac:dyDescent="0.3">
      <c r="A7" s="31">
        <v>2</v>
      </c>
      <c r="B7" s="22" t="s">
        <v>116</v>
      </c>
      <c r="C7" s="640"/>
      <c r="D7" s="27" t="s">
        <v>110</v>
      </c>
      <c r="E7" s="23" t="s">
        <v>111</v>
      </c>
      <c r="F7" s="23" t="s">
        <v>111</v>
      </c>
      <c r="G7" s="24" t="s">
        <v>113</v>
      </c>
      <c r="H7" s="14" t="s">
        <v>5</v>
      </c>
      <c r="I7" s="15" t="s">
        <v>5</v>
      </c>
      <c r="J7" s="641" t="s">
        <v>6</v>
      </c>
      <c r="K7" s="16" t="s">
        <v>5</v>
      </c>
      <c r="L7" s="39" t="s">
        <v>26</v>
      </c>
      <c r="M7" s="40" t="s">
        <v>26</v>
      </c>
      <c r="N7" s="30" t="s">
        <v>697</v>
      </c>
      <c r="O7" s="30" t="s">
        <v>32</v>
      </c>
      <c r="P7" s="30" t="s">
        <v>32</v>
      </c>
      <c r="Q7" s="30" t="s">
        <v>6</v>
      </c>
    </row>
    <row r="8" spans="1:17" ht="75" x14ac:dyDescent="0.3">
      <c r="A8" s="31">
        <v>3</v>
      </c>
      <c r="B8" s="22" t="s">
        <v>117</v>
      </c>
      <c r="C8" s="640"/>
      <c r="D8" s="27" t="s">
        <v>110</v>
      </c>
      <c r="E8" s="23" t="s">
        <v>111</v>
      </c>
      <c r="F8" s="23" t="s">
        <v>110</v>
      </c>
      <c r="G8" s="24" t="s">
        <v>113</v>
      </c>
      <c r="H8" s="11" t="s">
        <v>6</v>
      </c>
      <c r="I8" s="20" t="s">
        <v>9</v>
      </c>
      <c r="J8" s="641" t="s">
        <v>6</v>
      </c>
      <c r="K8" s="641" t="s">
        <v>6</v>
      </c>
      <c r="L8" s="41" t="s">
        <v>24</v>
      </c>
      <c r="M8" s="30" t="s">
        <v>27</v>
      </c>
      <c r="N8" s="30" t="s">
        <v>741</v>
      </c>
      <c r="O8" s="30" t="s">
        <v>742</v>
      </c>
      <c r="P8" s="30" t="s">
        <v>742</v>
      </c>
      <c r="Q8" s="30" t="s">
        <v>6</v>
      </c>
    </row>
    <row r="9" spans="1:17" ht="50" x14ac:dyDescent="0.3">
      <c r="A9" s="31">
        <v>4</v>
      </c>
      <c r="B9" s="22" t="s">
        <v>118</v>
      </c>
      <c r="C9" s="640"/>
      <c r="D9" s="27" t="s">
        <v>110</v>
      </c>
      <c r="E9" s="23" t="s">
        <v>111</v>
      </c>
      <c r="F9" s="23" t="s">
        <v>111</v>
      </c>
      <c r="G9" s="24" t="s">
        <v>113</v>
      </c>
      <c r="H9" s="14" t="s">
        <v>5</v>
      </c>
      <c r="I9" s="15" t="s">
        <v>5</v>
      </c>
      <c r="J9" s="641" t="s">
        <v>6</v>
      </c>
      <c r="K9" s="16" t="s">
        <v>5</v>
      </c>
      <c r="L9" s="41" t="s">
        <v>25</v>
      </c>
      <c r="M9" s="30" t="s">
        <v>25</v>
      </c>
      <c r="N9" s="30" t="s">
        <v>25</v>
      </c>
      <c r="O9" s="30" t="s">
        <v>32</v>
      </c>
      <c r="P9" s="30" t="s">
        <v>32</v>
      </c>
      <c r="Q9" s="30" t="s">
        <v>6</v>
      </c>
    </row>
    <row r="10" spans="1:17" ht="25" x14ac:dyDescent="0.3">
      <c r="A10" s="31">
        <v>5</v>
      </c>
      <c r="B10" s="22" t="s">
        <v>119</v>
      </c>
      <c r="C10" s="640"/>
      <c r="D10" s="27" t="s">
        <v>110</v>
      </c>
      <c r="E10" s="23" t="s">
        <v>111</v>
      </c>
      <c r="F10" s="23" t="s">
        <v>111</v>
      </c>
      <c r="G10" s="24" t="s">
        <v>113</v>
      </c>
      <c r="H10" s="14" t="s">
        <v>5</v>
      </c>
      <c r="I10" s="12" t="s">
        <v>6</v>
      </c>
      <c r="J10" s="641" t="s">
        <v>6</v>
      </c>
      <c r="K10" s="17" t="s">
        <v>7</v>
      </c>
      <c r="L10" s="41" t="s">
        <v>8</v>
      </c>
      <c r="M10" s="30" t="s">
        <v>8</v>
      </c>
      <c r="N10" s="30" t="s">
        <v>8</v>
      </c>
      <c r="O10" s="30" t="s">
        <v>32</v>
      </c>
      <c r="P10" s="30" t="s">
        <v>32</v>
      </c>
      <c r="Q10" s="30" t="s">
        <v>6</v>
      </c>
    </row>
    <row r="11" spans="1:17" ht="26" x14ac:dyDescent="0.3">
      <c r="A11" s="31">
        <v>6</v>
      </c>
      <c r="B11" s="22" t="s">
        <v>120</v>
      </c>
      <c r="C11" s="640"/>
      <c r="D11" s="27" t="s">
        <v>110</v>
      </c>
      <c r="E11" s="23" t="s">
        <v>110</v>
      </c>
      <c r="F11" s="23" t="s">
        <v>111</v>
      </c>
      <c r="G11" s="24" t="s">
        <v>113</v>
      </c>
      <c r="H11" s="11" t="s">
        <v>6</v>
      </c>
      <c r="I11" s="15" t="s">
        <v>5</v>
      </c>
      <c r="J11" s="641" t="s">
        <v>6</v>
      </c>
      <c r="K11" s="13" t="s">
        <v>6</v>
      </c>
      <c r="L11" s="41" t="s">
        <v>35</v>
      </c>
      <c r="M11" s="30" t="s">
        <v>35</v>
      </c>
      <c r="N11" s="30" t="s">
        <v>36</v>
      </c>
      <c r="O11" s="30" t="s">
        <v>32</v>
      </c>
      <c r="P11" s="30" t="s">
        <v>32</v>
      </c>
      <c r="Q11" s="30" t="s">
        <v>6</v>
      </c>
    </row>
    <row r="12" spans="1:17" ht="78" x14ac:dyDescent="0.3">
      <c r="A12" s="31">
        <v>7</v>
      </c>
      <c r="B12" s="22" t="s">
        <v>152</v>
      </c>
      <c r="C12" s="640"/>
      <c r="D12" s="27" t="s">
        <v>110</v>
      </c>
      <c r="E12" s="23" t="s">
        <v>110</v>
      </c>
      <c r="F12" s="23" t="s">
        <v>111</v>
      </c>
      <c r="G12" s="24" t="s">
        <v>113</v>
      </c>
      <c r="H12" s="14" t="s">
        <v>5</v>
      </c>
      <c r="I12" s="15" t="s">
        <v>5</v>
      </c>
      <c r="J12" s="641" t="s">
        <v>6</v>
      </c>
      <c r="K12" s="16" t="s">
        <v>5</v>
      </c>
      <c r="L12" s="42" t="s">
        <v>34</v>
      </c>
      <c r="M12" s="43" t="s">
        <v>30</v>
      </c>
      <c r="N12" s="30" t="s">
        <v>31</v>
      </c>
      <c r="O12" s="30" t="s">
        <v>32</v>
      </c>
      <c r="P12" s="30" t="s">
        <v>32</v>
      </c>
      <c r="Q12" s="30" t="s">
        <v>6</v>
      </c>
    </row>
    <row r="13" spans="1:17" ht="50" x14ac:dyDescent="0.3">
      <c r="A13" s="31">
        <v>8</v>
      </c>
      <c r="B13" s="22" t="s">
        <v>121</v>
      </c>
      <c r="C13" s="640"/>
      <c r="D13" s="27" t="s">
        <v>110</v>
      </c>
      <c r="E13" s="23" t="s">
        <v>110</v>
      </c>
      <c r="F13" s="23" t="s">
        <v>111</v>
      </c>
      <c r="G13" s="24" t="s">
        <v>113</v>
      </c>
      <c r="H13" s="14" t="s">
        <v>5</v>
      </c>
      <c r="I13" s="15" t="s">
        <v>5</v>
      </c>
      <c r="J13" s="641" t="s">
        <v>6</v>
      </c>
      <c r="K13" s="16" t="s">
        <v>5</v>
      </c>
      <c r="L13" s="42" t="s">
        <v>25</v>
      </c>
      <c r="M13" s="43" t="s">
        <v>25</v>
      </c>
      <c r="N13" s="30" t="s">
        <v>25</v>
      </c>
      <c r="O13" s="30" t="s">
        <v>25</v>
      </c>
      <c r="P13" s="30" t="s">
        <v>32</v>
      </c>
      <c r="Q13" s="30" t="s">
        <v>6</v>
      </c>
    </row>
    <row r="14" spans="1:17" ht="39" x14ac:dyDescent="0.3">
      <c r="A14" s="31">
        <v>9</v>
      </c>
      <c r="B14" s="22" t="s">
        <v>122</v>
      </c>
      <c r="C14" s="640"/>
      <c r="D14" s="27" t="s">
        <v>110</v>
      </c>
      <c r="E14" s="23" t="s">
        <v>111</v>
      </c>
      <c r="F14" s="23" t="s">
        <v>111</v>
      </c>
      <c r="G14" s="24" t="s">
        <v>113</v>
      </c>
      <c r="H14" s="14" t="s">
        <v>5</v>
      </c>
      <c r="I14" s="12" t="s">
        <v>32</v>
      </c>
      <c r="J14" s="641" t="s">
        <v>6</v>
      </c>
      <c r="K14" s="17" t="s">
        <v>7</v>
      </c>
      <c r="L14" s="42" t="s">
        <v>8</v>
      </c>
      <c r="M14" s="43" t="s">
        <v>8</v>
      </c>
      <c r="N14" s="30" t="s">
        <v>8</v>
      </c>
      <c r="O14" s="30" t="s">
        <v>32</v>
      </c>
      <c r="P14" s="30" t="s">
        <v>32</v>
      </c>
      <c r="Q14" s="30" t="s">
        <v>6</v>
      </c>
    </row>
    <row r="15" spans="1:17" ht="37.5" x14ac:dyDescent="0.3">
      <c r="A15" s="31">
        <v>10</v>
      </c>
      <c r="B15" s="22" t="s">
        <v>153</v>
      </c>
      <c r="C15" s="640"/>
      <c r="D15" s="27" t="s">
        <v>110</v>
      </c>
      <c r="E15" s="23" t="s">
        <v>111</v>
      </c>
      <c r="F15" s="23" t="s">
        <v>111</v>
      </c>
      <c r="G15" s="24" t="s">
        <v>113</v>
      </c>
      <c r="H15" s="18" t="s">
        <v>9</v>
      </c>
      <c r="I15" s="12" t="s">
        <v>32</v>
      </c>
      <c r="J15" s="641" t="s">
        <v>6</v>
      </c>
      <c r="K15" s="19" t="s">
        <v>9</v>
      </c>
      <c r="L15" s="41" t="s">
        <v>37</v>
      </c>
      <c r="M15" s="30" t="s">
        <v>37</v>
      </c>
      <c r="N15" s="30" t="s">
        <v>37</v>
      </c>
      <c r="O15" s="30" t="s">
        <v>32</v>
      </c>
      <c r="P15" s="30" t="s">
        <v>32</v>
      </c>
      <c r="Q15" s="30" t="s">
        <v>6</v>
      </c>
    </row>
    <row r="16" spans="1:17" ht="25" x14ac:dyDescent="0.3">
      <c r="A16" s="31">
        <v>11</v>
      </c>
      <c r="B16" s="22" t="s">
        <v>154</v>
      </c>
      <c r="C16" s="640"/>
      <c r="D16" s="27" t="s">
        <v>110</v>
      </c>
      <c r="E16" s="23" t="s">
        <v>110</v>
      </c>
      <c r="F16" s="23" t="s">
        <v>111</v>
      </c>
      <c r="G16" s="24" t="s">
        <v>113</v>
      </c>
      <c r="H16" s="14" t="s">
        <v>5</v>
      </c>
      <c r="I16" s="12" t="s">
        <v>6</v>
      </c>
      <c r="J16" s="641" t="s">
        <v>6</v>
      </c>
      <c r="K16" s="16" t="s">
        <v>5</v>
      </c>
      <c r="L16" s="41" t="s">
        <v>39</v>
      </c>
      <c r="M16" s="30" t="s">
        <v>39</v>
      </c>
      <c r="N16" s="30" t="s">
        <v>38</v>
      </c>
      <c r="O16" s="30" t="s">
        <v>32</v>
      </c>
      <c r="P16" s="30" t="s">
        <v>32</v>
      </c>
      <c r="Q16" s="30" t="s">
        <v>6</v>
      </c>
    </row>
    <row r="17" spans="1:17" ht="25" x14ac:dyDescent="0.3">
      <c r="A17" s="31">
        <v>12</v>
      </c>
      <c r="B17" s="22" t="s">
        <v>123</v>
      </c>
      <c r="C17" s="640"/>
      <c r="D17" s="27" t="s">
        <v>110</v>
      </c>
      <c r="E17" s="23" t="s">
        <v>110</v>
      </c>
      <c r="F17" s="23" t="s">
        <v>110</v>
      </c>
      <c r="G17" s="24" t="s">
        <v>113</v>
      </c>
      <c r="H17" s="11" t="s">
        <v>6</v>
      </c>
      <c r="I17" s="20" t="s">
        <v>9</v>
      </c>
      <c r="J17" s="20" t="s">
        <v>9</v>
      </c>
      <c r="K17" s="20" t="s">
        <v>9</v>
      </c>
      <c r="L17" s="41" t="s">
        <v>28</v>
      </c>
      <c r="M17" s="30" t="s">
        <v>28</v>
      </c>
      <c r="N17" s="30" t="s">
        <v>40</v>
      </c>
      <c r="O17" s="30" t="s">
        <v>40</v>
      </c>
      <c r="P17" s="30" t="s">
        <v>698</v>
      </c>
      <c r="Q17" s="30" t="s">
        <v>698</v>
      </c>
    </row>
    <row r="18" spans="1:17" ht="78" x14ac:dyDescent="0.3">
      <c r="A18" s="31">
        <v>13</v>
      </c>
      <c r="B18" s="22" t="s">
        <v>124</v>
      </c>
      <c r="C18" s="640"/>
      <c r="D18" s="27" t="s">
        <v>110</v>
      </c>
      <c r="E18" s="23" t="s">
        <v>111</v>
      </c>
      <c r="F18" s="23" t="s">
        <v>111</v>
      </c>
      <c r="G18" s="24" t="s">
        <v>113</v>
      </c>
      <c r="H18" s="11" t="s">
        <v>6</v>
      </c>
      <c r="I18" s="20" t="s">
        <v>9</v>
      </c>
      <c r="J18" s="641" t="s">
        <v>6</v>
      </c>
      <c r="K18" s="19" t="s">
        <v>9</v>
      </c>
      <c r="L18" s="41" t="s">
        <v>41</v>
      </c>
      <c r="M18" s="30" t="s">
        <v>41</v>
      </c>
      <c r="N18" s="30" t="s">
        <v>42</v>
      </c>
      <c r="O18" s="30" t="s">
        <v>32</v>
      </c>
      <c r="P18" s="30" t="s">
        <v>32</v>
      </c>
      <c r="Q18" s="30" t="s">
        <v>32</v>
      </c>
    </row>
    <row r="19" spans="1:17" ht="52" x14ac:dyDescent="0.3">
      <c r="A19" s="31">
        <v>14</v>
      </c>
      <c r="B19" s="22" t="s">
        <v>155</v>
      </c>
      <c r="C19" s="640"/>
      <c r="D19" s="27" t="s">
        <v>110</v>
      </c>
      <c r="E19" s="23" t="s">
        <v>111</v>
      </c>
      <c r="F19" s="23" t="s">
        <v>111</v>
      </c>
      <c r="G19" s="24" t="s">
        <v>113</v>
      </c>
      <c r="H19" s="18" t="s">
        <v>9</v>
      </c>
      <c r="I19" s="12" t="s">
        <v>6</v>
      </c>
      <c r="J19" s="641" t="s">
        <v>6</v>
      </c>
      <c r="K19" s="19" t="s">
        <v>9</v>
      </c>
      <c r="L19" s="41" t="s">
        <v>43</v>
      </c>
      <c r="M19" s="30" t="s">
        <v>43</v>
      </c>
      <c r="N19" s="30" t="s">
        <v>43</v>
      </c>
      <c r="O19" s="30" t="s">
        <v>32</v>
      </c>
      <c r="P19" s="30" t="s">
        <v>32</v>
      </c>
      <c r="Q19" s="30" t="s">
        <v>32</v>
      </c>
    </row>
    <row r="20" spans="1:17" ht="52" x14ac:dyDescent="0.3">
      <c r="A20" s="31">
        <v>15</v>
      </c>
      <c r="B20" s="22" t="s">
        <v>156</v>
      </c>
      <c r="C20" s="640"/>
      <c r="D20" s="27" t="s">
        <v>110</v>
      </c>
      <c r="E20" s="23" t="s">
        <v>110</v>
      </c>
      <c r="F20" s="23" t="s">
        <v>111</v>
      </c>
      <c r="G20" s="24" t="s">
        <v>113</v>
      </c>
      <c r="H20" s="11" t="s">
        <v>6</v>
      </c>
      <c r="I20" s="15" t="s">
        <v>5</v>
      </c>
      <c r="J20" s="641" t="s">
        <v>6</v>
      </c>
      <c r="K20" s="16" t="s">
        <v>5</v>
      </c>
      <c r="L20" s="41" t="s">
        <v>44</v>
      </c>
      <c r="M20" s="30" t="s">
        <v>45</v>
      </c>
      <c r="N20" s="30" t="s">
        <v>46</v>
      </c>
      <c r="O20" s="30" t="s">
        <v>32</v>
      </c>
      <c r="P20" s="30" t="s">
        <v>32</v>
      </c>
      <c r="Q20" s="30" t="s">
        <v>32</v>
      </c>
    </row>
    <row r="21" spans="1:17" ht="39" x14ac:dyDescent="0.3">
      <c r="A21" s="31">
        <v>16</v>
      </c>
      <c r="B21" s="22" t="s">
        <v>125</v>
      </c>
      <c r="C21" s="640"/>
      <c r="D21" s="27" t="s">
        <v>110</v>
      </c>
      <c r="E21" s="23" t="s">
        <v>110</v>
      </c>
      <c r="F21" s="23" t="s">
        <v>111</v>
      </c>
      <c r="G21" s="24" t="s">
        <v>113</v>
      </c>
      <c r="H21" s="11" t="s">
        <v>6</v>
      </c>
      <c r="I21" s="15" t="s">
        <v>5</v>
      </c>
      <c r="J21" s="641" t="s">
        <v>6</v>
      </c>
      <c r="K21" s="13" t="s">
        <v>6</v>
      </c>
      <c r="L21" s="41" t="s">
        <v>12</v>
      </c>
      <c r="M21" s="30" t="s">
        <v>12</v>
      </c>
      <c r="N21" s="30" t="s">
        <v>12</v>
      </c>
      <c r="O21" s="30" t="s">
        <v>32</v>
      </c>
      <c r="P21" s="30" t="s">
        <v>32</v>
      </c>
      <c r="Q21" s="30" t="s">
        <v>32</v>
      </c>
    </row>
    <row r="22" spans="1:17" ht="37.5" x14ac:dyDescent="0.3">
      <c r="A22" s="31">
        <v>17</v>
      </c>
      <c r="B22" s="22" t="s">
        <v>126</v>
      </c>
      <c r="C22" s="640"/>
      <c r="D22" s="27" t="s">
        <v>110</v>
      </c>
      <c r="E22" s="23" t="s">
        <v>110</v>
      </c>
      <c r="F22" s="23" t="s">
        <v>110</v>
      </c>
      <c r="G22" s="24" t="s">
        <v>113</v>
      </c>
      <c r="H22" s="11" t="s">
        <v>6</v>
      </c>
      <c r="I22" s="20" t="s">
        <v>9</v>
      </c>
      <c r="J22" s="20" t="s">
        <v>9</v>
      </c>
      <c r="K22" s="19" t="s">
        <v>9</v>
      </c>
      <c r="L22" s="41" t="s">
        <v>86</v>
      </c>
      <c r="M22" s="30" t="s">
        <v>47</v>
      </c>
      <c r="N22" s="30" t="s">
        <v>699</v>
      </c>
      <c r="O22" s="30" t="s">
        <v>48</v>
      </c>
      <c r="P22" s="30" t="s">
        <v>49</v>
      </c>
      <c r="Q22" s="30" t="s">
        <v>49</v>
      </c>
    </row>
    <row r="23" spans="1:17" ht="25" x14ac:dyDescent="0.3">
      <c r="A23" s="31">
        <v>18</v>
      </c>
      <c r="B23" s="22" t="s">
        <v>127</v>
      </c>
      <c r="C23" s="640"/>
      <c r="D23" s="27" t="s">
        <v>110</v>
      </c>
      <c r="E23" s="23" t="s">
        <v>110</v>
      </c>
      <c r="F23" s="23" t="s">
        <v>110</v>
      </c>
      <c r="G23" s="24" t="s">
        <v>113</v>
      </c>
      <c r="H23" s="11" t="s">
        <v>6</v>
      </c>
      <c r="I23" s="20" t="s">
        <v>9</v>
      </c>
      <c r="J23" s="20" t="s">
        <v>9</v>
      </c>
      <c r="K23" s="19" t="s">
        <v>9</v>
      </c>
      <c r="L23" s="41" t="s">
        <v>694</v>
      </c>
      <c r="M23" s="30" t="s">
        <v>496</v>
      </c>
      <c r="N23" s="30" t="s">
        <v>695</v>
      </c>
      <c r="O23" s="30" t="s">
        <v>695</v>
      </c>
      <c r="P23" s="30" t="s">
        <v>696</v>
      </c>
      <c r="Q23" s="30" t="s">
        <v>50</v>
      </c>
    </row>
    <row r="24" spans="1:17" ht="37.5" x14ac:dyDescent="0.3">
      <c r="A24" s="31">
        <v>19</v>
      </c>
      <c r="B24" s="22" t="s">
        <v>128</v>
      </c>
      <c r="C24" s="640"/>
      <c r="D24" s="27" t="s">
        <v>110</v>
      </c>
      <c r="E24" s="23" t="s">
        <v>110</v>
      </c>
      <c r="F24" s="23" t="s">
        <v>110</v>
      </c>
      <c r="G24" s="24" t="s">
        <v>113</v>
      </c>
      <c r="H24" s="11" t="s">
        <v>6</v>
      </c>
      <c r="I24" s="20" t="s">
        <v>9</v>
      </c>
      <c r="J24" s="20" t="s">
        <v>9</v>
      </c>
      <c r="K24" s="20" t="s">
        <v>9</v>
      </c>
      <c r="L24" s="41" t="s">
        <v>87</v>
      </c>
      <c r="M24" s="30" t="s">
        <v>29</v>
      </c>
      <c r="N24" s="30" t="s">
        <v>29</v>
      </c>
      <c r="O24" s="30" t="s">
        <v>13</v>
      </c>
      <c r="P24" s="30" t="s">
        <v>700</v>
      </c>
      <c r="Q24" s="30" t="s">
        <v>700</v>
      </c>
    </row>
    <row r="25" spans="1:17" ht="25" x14ac:dyDescent="0.3">
      <c r="A25" s="31">
        <v>20</v>
      </c>
      <c r="B25" s="22" t="s">
        <v>129</v>
      </c>
      <c r="C25" s="640"/>
      <c r="D25" s="27" t="s">
        <v>110</v>
      </c>
      <c r="E25" s="23" t="s">
        <v>110</v>
      </c>
      <c r="F25" s="23" t="s">
        <v>110</v>
      </c>
      <c r="G25" s="24" t="s">
        <v>113</v>
      </c>
      <c r="H25" s="11" t="s">
        <v>6</v>
      </c>
      <c r="I25" s="20" t="s">
        <v>9</v>
      </c>
      <c r="J25" s="20" t="s">
        <v>9</v>
      </c>
      <c r="K25" s="19" t="s">
        <v>9</v>
      </c>
      <c r="L25" s="41" t="s">
        <v>51</v>
      </c>
      <c r="M25" s="30" t="s">
        <v>476</v>
      </c>
      <c r="N25" s="30" t="s">
        <v>701</v>
      </c>
      <c r="O25" s="30" t="s">
        <v>701</v>
      </c>
      <c r="P25" s="30" t="s">
        <v>10</v>
      </c>
      <c r="Q25" s="30" t="s">
        <v>15</v>
      </c>
    </row>
    <row r="26" spans="1:17" ht="37.5" x14ac:dyDescent="0.3">
      <c r="A26" s="31">
        <v>21</v>
      </c>
      <c r="B26" s="22" t="s">
        <v>130</v>
      </c>
      <c r="C26" s="640"/>
      <c r="D26" s="27" t="s">
        <v>110</v>
      </c>
      <c r="E26" s="23" t="s">
        <v>110</v>
      </c>
      <c r="F26" s="23" t="s">
        <v>110</v>
      </c>
      <c r="G26" s="24" t="s">
        <v>113</v>
      </c>
      <c r="H26" s="11" t="s">
        <v>6</v>
      </c>
      <c r="I26" s="20" t="s">
        <v>9</v>
      </c>
      <c r="J26" s="20" t="s">
        <v>9</v>
      </c>
      <c r="K26" s="19" t="s">
        <v>9</v>
      </c>
      <c r="L26" s="41" t="s">
        <v>88</v>
      </c>
      <c r="M26" s="30" t="s">
        <v>98</v>
      </c>
      <c r="N26" s="30" t="s">
        <v>702</v>
      </c>
      <c r="O26" s="30" t="s">
        <v>702</v>
      </c>
      <c r="P26" s="30" t="s">
        <v>52</v>
      </c>
      <c r="Q26" s="30" t="s">
        <v>53</v>
      </c>
    </row>
    <row r="27" spans="1:17" ht="25" x14ac:dyDescent="0.3">
      <c r="A27" s="31">
        <v>22</v>
      </c>
      <c r="B27" s="22" t="s">
        <v>131</v>
      </c>
      <c r="C27" s="640"/>
      <c r="D27" s="27" t="s">
        <v>110</v>
      </c>
      <c r="E27" s="23" t="s">
        <v>110</v>
      </c>
      <c r="F27" s="23" t="s">
        <v>110</v>
      </c>
      <c r="G27" s="24" t="s">
        <v>113</v>
      </c>
      <c r="H27" s="11" t="s">
        <v>6</v>
      </c>
      <c r="I27" s="20" t="s">
        <v>9</v>
      </c>
      <c r="J27" s="20" t="s">
        <v>9</v>
      </c>
      <c r="K27" s="20" t="s">
        <v>9</v>
      </c>
      <c r="L27" s="41" t="s">
        <v>54</v>
      </c>
      <c r="M27" s="30" t="s">
        <v>54</v>
      </c>
      <c r="N27" s="30" t="s">
        <v>703</v>
      </c>
      <c r="O27" s="30" t="s">
        <v>704</v>
      </c>
      <c r="P27" s="30" t="s">
        <v>705</v>
      </c>
      <c r="Q27" s="30" t="s">
        <v>705</v>
      </c>
    </row>
    <row r="28" spans="1:17" ht="25" x14ac:dyDescent="0.3">
      <c r="A28" s="31">
        <v>23</v>
      </c>
      <c r="B28" s="22" t="s">
        <v>132</v>
      </c>
      <c r="C28" s="640"/>
      <c r="D28" s="27" t="s">
        <v>110</v>
      </c>
      <c r="E28" s="23" t="s">
        <v>110</v>
      </c>
      <c r="F28" s="23" t="s">
        <v>110</v>
      </c>
      <c r="G28" s="24" t="s">
        <v>113</v>
      </c>
      <c r="H28" s="11" t="s">
        <v>6</v>
      </c>
      <c r="I28" s="670" t="s">
        <v>674</v>
      </c>
      <c r="J28" s="669" t="s">
        <v>674</v>
      </c>
      <c r="K28" s="671" t="s">
        <v>674</v>
      </c>
      <c r="L28" s="41" t="s">
        <v>16</v>
      </c>
      <c r="M28" s="30" t="s">
        <v>16</v>
      </c>
      <c r="N28" s="30" t="s">
        <v>16</v>
      </c>
      <c r="O28" s="30" t="s">
        <v>16</v>
      </c>
      <c r="P28" s="30" t="s">
        <v>16</v>
      </c>
      <c r="Q28" s="30" t="s">
        <v>16</v>
      </c>
    </row>
    <row r="29" spans="1:17" ht="26" x14ac:dyDescent="0.3">
      <c r="A29" s="31">
        <v>24</v>
      </c>
      <c r="B29" s="22" t="s">
        <v>133</v>
      </c>
      <c r="C29" s="640"/>
      <c r="D29" s="27" t="s">
        <v>110</v>
      </c>
      <c r="E29" s="23" t="s">
        <v>110</v>
      </c>
      <c r="F29" s="23" t="s">
        <v>110</v>
      </c>
      <c r="G29" s="24" t="s">
        <v>113</v>
      </c>
      <c r="H29" s="11" t="s">
        <v>6</v>
      </c>
      <c r="I29" s="20" t="s">
        <v>9</v>
      </c>
      <c r="J29" s="20" t="s">
        <v>9</v>
      </c>
      <c r="K29" s="20" t="s">
        <v>9</v>
      </c>
      <c r="L29" s="41" t="s">
        <v>14</v>
      </c>
      <c r="M29" s="30" t="s">
        <v>14</v>
      </c>
      <c r="N29" s="30" t="s">
        <v>706</v>
      </c>
      <c r="O29" s="30" t="s">
        <v>706</v>
      </c>
      <c r="P29" s="30" t="s">
        <v>706</v>
      </c>
      <c r="Q29" s="30" t="s">
        <v>706</v>
      </c>
    </row>
    <row r="30" spans="1:17" ht="25" x14ac:dyDescent="0.3">
      <c r="A30" s="31">
        <v>25</v>
      </c>
      <c r="B30" s="22" t="s">
        <v>134</v>
      </c>
      <c r="C30" s="640"/>
      <c r="D30" s="27" t="s">
        <v>110</v>
      </c>
      <c r="E30" s="23" t="s">
        <v>110</v>
      </c>
      <c r="F30" s="23" t="s">
        <v>110</v>
      </c>
      <c r="G30" s="24" t="s">
        <v>113</v>
      </c>
      <c r="H30" s="11" t="s">
        <v>6</v>
      </c>
      <c r="I30" s="20" t="s">
        <v>9</v>
      </c>
      <c r="J30" s="20" t="s">
        <v>9</v>
      </c>
      <c r="K30" s="13" t="s">
        <v>32</v>
      </c>
      <c r="L30" s="41" t="s">
        <v>56</v>
      </c>
      <c r="M30" s="30" t="s">
        <v>56</v>
      </c>
      <c r="N30" s="30" t="s">
        <v>701</v>
      </c>
      <c r="O30" s="30" t="s">
        <v>701</v>
      </c>
      <c r="P30" s="30" t="s">
        <v>707</v>
      </c>
      <c r="Q30" s="30" t="s">
        <v>708</v>
      </c>
    </row>
    <row r="31" spans="1:17" ht="65" x14ac:dyDescent="0.3">
      <c r="A31" s="31">
        <v>26</v>
      </c>
      <c r="B31" s="22" t="s">
        <v>135</v>
      </c>
      <c r="C31" s="640"/>
      <c r="D31" s="27" t="s">
        <v>110</v>
      </c>
      <c r="E31" s="23" t="s">
        <v>110</v>
      </c>
      <c r="F31" s="23" t="s">
        <v>110</v>
      </c>
      <c r="G31" s="24" t="s">
        <v>113</v>
      </c>
      <c r="H31" s="11" t="s">
        <v>6</v>
      </c>
      <c r="I31" s="20" t="s">
        <v>9</v>
      </c>
      <c r="J31" s="20" t="s">
        <v>9</v>
      </c>
      <c r="K31" s="13" t="s">
        <v>32</v>
      </c>
      <c r="L31" s="41" t="s">
        <v>89</v>
      </c>
      <c r="M31" s="30" t="s">
        <v>99</v>
      </c>
      <c r="N31" s="30" t="s">
        <v>709</v>
      </c>
      <c r="O31" s="30" t="s">
        <v>709</v>
      </c>
      <c r="P31" s="30" t="s">
        <v>709</v>
      </c>
      <c r="Q31" s="30" t="s">
        <v>709</v>
      </c>
    </row>
    <row r="32" spans="1:17" ht="50" x14ac:dyDescent="0.3">
      <c r="A32" s="31">
        <v>27</v>
      </c>
      <c r="B32" s="22" t="s">
        <v>136</v>
      </c>
      <c r="C32" s="640"/>
      <c r="D32" s="27" t="s">
        <v>110</v>
      </c>
      <c r="E32" s="23" t="s">
        <v>111</v>
      </c>
      <c r="F32" s="23" t="s">
        <v>110</v>
      </c>
      <c r="G32" s="24" t="s">
        <v>113</v>
      </c>
      <c r="H32" s="11" t="s">
        <v>6</v>
      </c>
      <c r="I32" s="20" t="s">
        <v>9</v>
      </c>
      <c r="J32" s="20" t="s">
        <v>9</v>
      </c>
      <c r="K32" s="13" t="s">
        <v>32</v>
      </c>
      <c r="L32" s="41" t="s">
        <v>57</v>
      </c>
      <c r="M32" s="30" t="s">
        <v>57</v>
      </c>
      <c r="N32" s="30" t="s">
        <v>710</v>
      </c>
      <c r="O32" s="30" t="s">
        <v>710</v>
      </c>
      <c r="P32" s="30" t="s">
        <v>710</v>
      </c>
      <c r="Q32" s="30" t="s">
        <v>711</v>
      </c>
    </row>
    <row r="33" spans="1:17" ht="62.5" x14ac:dyDescent="0.3">
      <c r="A33" s="31">
        <v>28</v>
      </c>
      <c r="B33" s="22" t="s">
        <v>137</v>
      </c>
      <c r="C33" s="640"/>
      <c r="D33" s="27" t="s">
        <v>110</v>
      </c>
      <c r="E33" s="23" t="s">
        <v>110</v>
      </c>
      <c r="F33" s="23" t="s">
        <v>110</v>
      </c>
      <c r="G33" s="24" t="s">
        <v>113</v>
      </c>
      <c r="H33" s="11" t="s">
        <v>6</v>
      </c>
      <c r="I33" s="20" t="s">
        <v>9</v>
      </c>
      <c r="J33" s="20" t="s">
        <v>9</v>
      </c>
      <c r="K33" s="13" t="s">
        <v>32</v>
      </c>
      <c r="L33" s="41" t="s">
        <v>58</v>
      </c>
      <c r="M33" s="30" t="s">
        <v>59</v>
      </c>
      <c r="N33" s="30" t="s">
        <v>712</v>
      </c>
      <c r="O33" s="30" t="s">
        <v>713</v>
      </c>
      <c r="P33" s="30" t="s">
        <v>713</v>
      </c>
      <c r="Q33" s="30" t="s">
        <v>713</v>
      </c>
    </row>
    <row r="34" spans="1:17" ht="62.5" x14ac:dyDescent="0.3">
      <c r="A34" s="31">
        <v>29</v>
      </c>
      <c r="B34" s="22" t="s">
        <v>138</v>
      </c>
      <c r="C34" s="640"/>
      <c r="D34" s="27" t="s">
        <v>110</v>
      </c>
      <c r="E34" s="23" t="s">
        <v>110</v>
      </c>
      <c r="F34" s="23" t="s">
        <v>110</v>
      </c>
      <c r="G34" s="24" t="s">
        <v>113</v>
      </c>
      <c r="H34" s="11" t="s">
        <v>6</v>
      </c>
      <c r="I34" s="20" t="s">
        <v>9</v>
      </c>
      <c r="J34" s="20" t="s">
        <v>9</v>
      </c>
      <c r="K34" s="13" t="s">
        <v>32</v>
      </c>
      <c r="L34" s="41" t="s">
        <v>60</v>
      </c>
      <c r="M34" s="30" t="s">
        <v>61</v>
      </c>
      <c r="N34" s="30" t="s">
        <v>714</v>
      </c>
      <c r="O34" s="30" t="s">
        <v>714</v>
      </c>
      <c r="P34" s="30" t="s">
        <v>714</v>
      </c>
      <c r="Q34" s="30" t="s">
        <v>714</v>
      </c>
    </row>
    <row r="35" spans="1:17" ht="37.5" x14ac:dyDescent="0.3">
      <c r="A35" s="31">
        <v>30</v>
      </c>
      <c r="B35" s="22" t="s">
        <v>139</v>
      </c>
      <c r="C35" s="640"/>
      <c r="D35" s="27" t="s">
        <v>110</v>
      </c>
      <c r="E35" s="23" t="s">
        <v>110</v>
      </c>
      <c r="F35" s="23" t="s">
        <v>111</v>
      </c>
      <c r="G35" s="24" t="s">
        <v>113</v>
      </c>
      <c r="H35" s="18" t="s">
        <v>9</v>
      </c>
      <c r="I35" s="20" t="s">
        <v>9</v>
      </c>
      <c r="J35" s="641" t="s">
        <v>6</v>
      </c>
      <c r="K35" s="19" t="s">
        <v>9</v>
      </c>
      <c r="L35" s="41" t="s">
        <v>90</v>
      </c>
      <c r="M35" s="30" t="s">
        <v>100</v>
      </c>
      <c r="N35" s="30" t="s">
        <v>103</v>
      </c>
      <c r="O35" s="30" t="s">
        <v>32</v>
      </c>
      <c r="P35" s="30" t="s">
        <v>32</v>
      </c>
      <c r="Q35" s="30" t="s">
        <v>32</v>
      </c>
    </row>
    <row r="36" spans="1:17" ht="25" x14ac:dyDescent="0.3">
      <c r="A36" s="31">
        <v>31</v>
      </c>
      <c r="B36" s="22" t="s">
        <v>140</v>
      </c>
      <c r="C36" s="640"/>
      <c r="D36" s="27" t="s">
        <v>110</v>
      </c>
      <c r="E36" s="23" t="s">
        <v>110</v>
      </c>
      <c r="F36" s="23" t="s">
        <v>110</v>
      </c>
      <c r="G36" s="24" t="s">
        <v>113</v>
      </c>
      <c r="H36" s="11" t="s">
        <v>6</v>
      </c>
      <c r="I36" s="20" t="s">
        <v>9</v>
      </c>
      <c r="J36" s="20" t="s">
        <v>9</v>
      </c>
      <c r="K36" s="19" t="s">
        <v>9</v>
      </c>
      <c r="L36" s="41" t="s">
        <v>62</v>
      </c>
      <c r="M36" s="30" t="s">
        <v>63</v>
      </c>
      <c r="N36" s="30" t="s">
        <v>63</v>
      </c>
      <c r="O36" s="30" t="s">
        <v>64</v>
      </c>
      <c r="P36" s="30" t="s">
        <v>65</v>
      </c>
      <c r="Q36" s="30" t="s">
        <v>715</v>
      </c>
    </row>
    <row r="37" spans="1:17" ht="13" x14ac:dyDescent="0.3">
      <c r="A37" s="31">
        <v>32</v>
      </c>
      <c r="B37" s="22" t="s">
        <v>141</v>
      </c>
      <c r="C37" s="640"/>
      <c r="D37" s="27" t="s">
        <v>110</v>
      </c>
      <c r="E37" s="23" t="s">
        <v>110</v>
      </c>
      <c r="F37" s="23" t="s">
        <v>110</v>
      </c>
      <c r="G37" s="24" t="s">
        <v>113</v>
      </c>
      <c r="H37" s="11" t="s">
        <v>6</v>
      </c>
      <c r="I37" s="20" t="s">
        <v>9</v>
      </c>
      <c r="J37" s="20" t="s">
        <v>9</v>
      </c>
      <c r="K37" s="19" t="s">
        <v>9</v>
      </c>
      <c r="L37" s="41" t="s">
        <v>14</v>
      </c>
      <c r="M37" s="30" t="s">
        <v>55</v>
      </c>
      <c r="N37" s="30" t="s">
        <v>55</v>
      </c>
      <c r="O37" s="30" t="s">
        <v>66</v>
      </c>
      <c r="P37" s="30" t="s">
        <v>67</v>
      </c>
      <c r="Q37" s="30" t="s">
        <v>716</v>
      </c>
    </row>
    <row r="38" spans="1:17" ht="65" x14ac:dyDescent="0.3">
      <c r="A38" s="31">
        <v>33</v>
      </c>
      <c r="B38" s="22" t="s">
        <v>157</v>
      </c>
      <c r="C38" s="640"/>
      <c r="D38" s="27" t="s">
        <v>110</v>
      </c>
      <c r="E38" s="23" t="s">
        <v>110</v>
      </c>
      <c r="F38" s="23" t="s">
        <v>110</v>
      </c>
      <c r="G38" s="24" t="s">
        <v>113</v>
      </c>
      <c r="H38" s="11" t="s">
        <v>6</v>
      </c>
      <c r="I38" s="20" t="s">
        <v>9</v>
      </c>
      <c r="J38" s="20" t="s">
        <v>9</v>
      </c>
      <c r="K38" s="19" t="s">
        <v>9</v>
      </c>
      <c r="L38" s="41" t="s">
        <v>68</v>
      </c>
      <c r="M38" s="30" t="s">
        <v>69</v>
      </c>
      <c r="N38" s="30" t="s">
        <v>717</v>
      </c>
      <c r="O38" s="30" t="s">
        <v>70</v>
      </c>
      <c r="P38" s="30" t="s">
        <v>71</v>
      </c>
      <c r="Q38" s="30" t="s">
        <v>72</v>
      </c>
    </row>
    <row r="39" spans="1:17" ht="65.5" customHeight="1" x14ac:dyDescent="0.3">
      <c r="A39" s="676">
        <v>34</v>
      </c>
      <c r="B39" s="22" t="s">
        <v>688</v>
      </c>
      <c r="C39" s="640"/>
      <c r="D39" s="27" t="s">
        <v>110</v>
      </c>
      <c r="E39" s="23" t="s">
        <v>110</v>
      </c>
      <c r="F39" s="23" t="s">
        <v>110</v>
      </c>
      <c r="G39" s="24" t="s">
        <v>113</v>
      </c>
      <c r="H39" s="11" t="s">
        <v>6</v>
      </c>
      <c r="I39" s="20" t="s">
        <v>9</v>
      </c>
      <c r="J39" s="20" t="s">
        <v>9</v>
      </c>
      <c r="K39" s="19" t="s">
        <v>9</v>
      </c>
      <c r="L39" s="41" t="s">
        <v>14</v>
      </c>
      <c r="M39" s="30" t="s">
        <v>55</v>
      </c>
      <c r="N39" s="30" t="s">
        <v>55</v>
      </c>
      <c r="O39" s="30" t="s">
        <v>718</v>
      </c>
      <c r="P39" s="30" t="s">
        <v>67</v>
      </c>
      <c r="Q39" s="30" t="s">
        <v>11</v>
      </c>
    </row>
    <row r="40" spans="1:17" ht="37.5" x14ac:dyDescent="0.3">
      <c r="A40" s="31">
        <v>35</v>
      </c>
      <c r="B40" s="22" t="s">
        <v>142</v>
      </c>
      <c r="C40" s="640"/>
      <c r="D40" s="27" t="s">
        <v>110</v>
      </c>
      <c r="E40" s="23" t="s">
        <v>111</v>
      </c>
      <c r="F40" s="23" t="s">
        <v>111</v>
      </c>
      <c r="G40" s="24" t="s">
        <v>113</v>
      </c>
      <c r="H40" s="11" t="s">
        <v>6</v>
      </c>
      <c r="I40" s="20" t="s">
        <v>9</v>
      </c>
      <c r="J40" s="641" t="s">
        <v>6</v>
      </c>
      <c r="K40" s="19" t="s">
        <v>9</v>
      </c>
      <c r="L40" s="41" t="s">
        <v>91</v>
      </c>
      <c r="M40" s="30" t="s">
        <v>91</v>
      </c>
      <c r="N40" s="30" t="s">
        <v>104</v>
      </c>
      <c r="O40" s="30" t="s">
        <v>32</v>
      </c>
      <c r="P40" s="30" t="s">
        <v>32</v>
      </c>
      <c r="Q40" s="30" t="s">
        <v>32</v>
      </c>
    </row>
    <row r="41" spans="1:17" ht="37.5" x14ac:dyDescent="0.3">
      <c r="A41" s="31">
        <v>36</v>
      </c>
      <c r="B41" s="22" t="s">
        <v>143</v>
      </c>
      <c r="C41" s="640"/>
      <c r="D41" s="27" t="s">
        <v>110</v>
      </c>
      <c r="E41" s="23" t="s">
        <v>111</v>
      </c>
      <c r="F41" s="23" t="s">
        <v>111</v>
      </c>
      <c r="G41" s="24" t="s">
        <v>113</v>
      </c>
      <c r="H41" s="11" t="s">
        <v>6</v>
      </c>
      <c r="I41" s="20" t="s">
        <v>9</v>
      </c>
      <c r="J41" s="641" t="s">
        <v>6</v>
      </c>
      <c r="K41" s="19" t="s">
        <v>9</v>
      </c>
      <c r="L41" s="41" t="s">
        <v>92</v>
      </c>
      <c r="M41" s="30" t="s">
        <v>101</v>
      </c>
      <c r="N41" s="30" t="s">
        <v>105</v>
      </c>
      <c r="O41" s="30" t="s">
        <v>32</v>
      </c>
      <c r="P41" s="30" t="s">
        <v>32</v>
      </c>
      <c r="Q41" s="30" t="s">
        <v>32</v>
      </c>
    </row>
    <row r="42" spans="1:17" ht="25" x14ac:dyDescent="0.3">
      <c r="A42" s="31">
        <v>37</v>
      </c>
      <c r="B42" s="22" t="s">
        <v>144</v>
      </c>
      <c r="C42" s="640"/>
      <c r="D42" s="27" t="s">
        <v>110</v>
      </c>
      <c r="E42" s="23" t="s">
        <v>110</v>
      </c>
      <c r="F42" s="23" t="s">
        <v>110</v>
      </c>
      <c r="G42" s="24" t="s">
        <v>113</v>
      </c>
      <c r="H42" s="11" t="s">
        <v>6</v>
      </c>
      <c r="I42" s="20" t="s">
        <v>9</v>
      </c>
      <c r="J42" s="20" t="s">
        <v>9</v>
      </c>
      <c r="K42" s="13" t="s">
        <v>32</v>
      </c>
      <c r="L42" s="41" t="s">
        <v>73</v>
      </c>
      <c r="M42" s="30" t="s">
        <v>73</v>
      </c>
      <c r="N42" s="30" t="s">
        <v>719</v>
      </c>
      <c r="O42" s="30" t="s">
        <v>720</v>
      </c>
      <c r="P42" s="30" t="s">
        <v>720</v>
      </c>
      <c r="Q42" s="30" t="s">
        <v>74</v>
      </c>
    </row>
    <row r="43" spans="1:17" ht="25" x14ac:dyDescent="0.3">
      <c r="A43" s="31">
        <v>38</v>
      </c>
      <c r="B43" s="22" t="s">
        <v>145</v>
      </c>
      <c r="C43" s="640"/>
      <c r="D43" s="27" t="s">
        <v>110</v>
      </c>
      <c r="E43" s="23" t="s">
        <v>111</v>
      </c>
      <c r="F43" s="23" t="s">
        <v>111</v>
      </c>
      <c r="G43" s="24" t="s">
        <v>113</v>
      </c>
      <c r="H43" s="14" t="s">
        <v>5</v>
      </c>
      <c r="I43" s="15" t="s">
        <v>5</v>
      </c>
      <c r="J43" s="641" t="s">
        <v>6</v>
      </c>
      <c r="K43" s="16" t="s">
        <v>5</v>
      </c>
      <c r="L43" s="41" t="s">
        <v>93</v>
      </c>
      <c r="M43" s="30" t="s">
        <v>17</v>
      </c>
      <c r="N43" s="30" t="s">
        <v>17</v>
      </c>
      <c r="O43" s="30" t="s">
        <v>32</v>
      </c>
      <c r="P43" s="30" t="s">
        <v>32</v>
      </c>
      <c r="Q43" s="30" t="s">
        <v>32</v>
      </c>
    </row>
    <row r="44" spans="1:17" ht="13" x14ac:dyDescent="0.3">
      <c r="A44" s="31">
        <v>39</v>
      </c>
      <c r="B44" s="22" t="s">
        <v>146</v>
      </c>
      <c r="C44" s="640"/>
      <c r="D44" s="27" t="s">
        <v>110</v>
      </c>
      <c r="E44" s="23" t="s">
        <v>110</v>
      </c>
      <c r="F44" s="23" t="s">
        <v>110</v>
      </c>
      <c r="G44" s="24" t="s">
        <v>113</v>
      </c>
      <c r="H44" s="11" t="s">
        <v>32</v>
      </c>
      <c r="I44" s="20" t="s">
        <v>9</v>
      </c>
      <c r="J44" s="20" t="s">
        <v>9</v>
      </c>
      <c r="K44" s="13" t="s">
        <v>32</v>
      </c>
      <c r="L44" s="41" t="s">
        <v>75</v>
      </c>
      <c r="M44" s="30" t="s">
        <v>75</v>
      </c>
      <c r="N44" s="30" t="s">
        <v>721</v>
      </c>
      <c r="O44" s="30" t="s">
        <v>721</v>
      </c>
      <c r="P44" s="30" t="s">
        <v>721</v>
      </c>
      <c r="Q44" s="30" t="s">
        <v>721</v>
      </c>
    </row>
    <row r="45" spans="1:17" ht="25" x14ac:dyDescent="0.3">
      <c r="A45" s="31">
        <v>40</v>
      </c>
      <c r="B45" s="22" t="s">
        <v>492</v>
      </c>
      <c r="C45" s="640"/>
      <c r="D45" s="27" t="s">
        <v>110</v>
      </c>
      <c r="E45" s="23" t="s">
        <v>110</v>
      </c>
      <c r="F45" s="23" t="s">
        <v>110</v>
      </c>
      <c r="G45" s="24" t="s">
        <v>113</v>
      </c>
      <c r="H45" s="11" t="s">
        <v>6</v>
      </c>
      <c r="I45" s="20" t="s">
        <v>9</v>
      </c>
      <c r="J45" s="20" t="s">
        <v>9</v>
      </c>
      <c r="K45" s="19" t="s">
        <v>9</v>
      </c>
      <c r="L45" s="41" t="s">
        <v>94</v>
      </c>
      <c r="M45" s="30" t="s">
        <v>102</v>
      </c>
      <c r="N45" s="30" t="s">
        <v>76</v>
      </c>
      <c r="O45" s="30" t="s">
        <v>76</v>
      </c>
      <c r="P45" s="30" t="s">
        <v>77</v>
      </c>
      <c r="Q45" s="30" t="s">
        <v>77</v>
      </c>
    </row>
    <row r="46" spans="1:17" ht="61.5" customHeight="1" x14ac:dyDescent="0.3">
      <c r="A46" s="31">
        <v>41</v>
      </c>
      <c r="B46" s="22" t="s">
        <v>147</v>
      </c>
      <c r="C46" s="640"/>
      <c r="D46" s="27" t="s">
        <v>110</v>
      </c>
      <c r="E46" s="23" t="s">
        <v>110</v>
      </c>
      <c r="F46" s="23" t="s">
        <v>111</v>
      </c>
      <c r="G46" s="24" t="s">
        <v>113</v>
      </c>
      <c r="H46" s="18" t="s">
        <v>9</v>
      </c>
      <c r="I46" s="20" t="s">
        <v>9</v>
      </c>
      <c r="J46" s="641" t="s">
        <v>6</v>
      </c>
      <c r="K46" s="19" t="s">
        <v>9</v>
      </c>
      <c r="L46" s="41" t="s">
        <v>78</v>
      </c>
      <c r="M46" s="30" t="s">
        <v>78</v>
      </c>
      <c r="N46" s="30" t="s">
        <v>78</v>
      </c>
      <c r="O46" s="30" t="s">
        <v>31</v>
      </c>
      <c r="P46" s="30" t="s">
        <v>32</v>
      </c>
      <c r="Q46" s="30" t="s">
        <v>6</v>
      </c>
    </row>
    <row r="47" spans="1:17" ht="88" customHeight="1" x14ac:dyDescent="0.3">
      <c r="A47" s="676">
        <v>42</v>
      </c>
      <c r="B47" s="22" t="s">
        <v>689</v>
      </c>
      <c r="C47" s="640"/>
      <c r="D47" s="27" t="s">
        <v>110</v>
      </c>
      <c r="E47" s="23" t="s">
        <v>110</v>
      </c>
      <c r="F47" s="23" t="s">
        <v>110</v>
      </c>
      <c r="G47" s="24" t="s">
        <v>113</v>
      </c>
      <c r="H47" s="11" t="s">
        <v>6</v>
      </c>
      <c r="I47" s="20" t="s">
        <v>9</v>
      </c>
      <c r="J47" s="20" t="s">
        <v>9</v>
      </c>
      <c r="K47" s="13" t="s">
        <v>32</v>
      </c>
      <c r="L47" s="41" t="s">
        <v>79</v>
      </c>
      <c r="M47" s="30" t="s">
        <v>79</v>
      </c>
      <c r="N47" s="30" t="s">
        <v>722</v>
      </c>
      <c r="O47" s="30" t="s">
        <v>722</v>
      </c>
      <c r="P47" s="30" t="s">
        <v>80</v>
      </c>
      <c r="Q47" s="30" t="s">
        <v>81</v>
      </c>
    </row>
    <row r="48" spans="1:17" ht="37.5" x14ac:dyDescent="0.3">
      <c r="A48" s="31">
        <v>43</v>
      </c>
      <c r="B48" s="22" t="s">
        <v>148</v>
      </c>
      <c r="C48" s="640"/>
      <c r="D48" s="27" t="s">
        <v>110</v>
      </c>
      <c r="E48" s="23" t="s">
        <v>110</v>
      </c>
      <c r="F48" s="23" t="s">
        <v>110</v>
      </c>
      <c r="G48" s="24" t="s">
        <v>113</v>
      </c>
      <c r="H48" s="11" t="s">
        <v>6</v>
      </c>
      <c r="I48" s="641" t="s">
        <v>32</v>
      </c>
      <c r="J48" s="641" t="s">
        <v>32</v>
      </c>
      <c r="K48" s="19" t="s">
        <v>9</v>
      </c>
      <c r="L48" s="41" t="s">
        <v>497</v>
      </c>
      <c r="M48" s="30" t="s">
        <v>497</v>
      </c>
      <c r="N48" s="30" t="s">
        <v>82</v>
      </c>
      <c r="O48" s="30" t="s">
        <v>106</v>
      </c>
      <c r="P48" s="30" t="s">
        <v>107</v>
      </c>
      <c r="Q48" s="30" t="s">
        <v>108</v>
      </c>
    </row>
    <row r="49" spans="1:17" ht="39" x14ac:dyDescent="0.3">
      <c r="A49" s="31">
        <v>44</v>
      </c>
      <c r="B49" s="22" t="s">
        <v>158</v>
      </c>
      <c r="C49" s="640"/>
      <c r="D49" s="27" t="s">
        <v>110</v>
      </c>
      <c r="E49" s="23" t="s">
        <v>110</v>
      </c>
      <c r="F49" s="23" t="s">
        <v>110</v>
      </c>
      <c r="G49" s="24" t="s">
        <v>113</v>
      </c>
      <c r="H49" s="11" t="s">
        <v>6</v>
      </c>
      <c r="I49" s="20" t="s">
        <v>9</v>
      </c>
      <c r="J49" s="20" t="s">
        <v>9</v>
      </c>
      <c r="K49" s="13" t="s">
        <v>32</v>
      </c>
      <c r="L49" s="41" t="s">
        <v>498</v>
      </c>
      <c r="M49" s="30" t="s">
        <v>83</v>
      </c>
      <c r="N49" s="30" t="s">
        <v>723</v>
      </c>
      <c r="O49" s="30" t="s">
        <v>723</v>
      </c>
      <c r="P49" s="30" t="s">
        <v>724</v>
      </c>
      <c r="Q49" s="30" t="s">
        <v>724</v>
      </c>
    </row>
    <row r="50" spans="1:17" ht="50" x14ac:dyDescent="0.3">
      <c r="A50" s="676">
        <v>45</v>
      </c>
      <c r="B50" s="22" t="s">
        <v>690</v>
      </c>
      <c r="C50" s="640"/>
      <c r="D50" s="27" t="s">
        <v>110</v>
      </c>
      <c r="E50" s="23" t="s">
        <v>110</v>
      </c>
      <c r="F50" s="23" t="s">
        <v>110</v>
      </c>
      <c r="G50" s="24" t="s">
        <v>113</v>
      </c>
      <c r="H50" s="11" t="s">
        <v>6</v>
      </c>
      <c r="I50" s="20" t="s">
        <v>9</v>
      </c>
      <c r="J50" s="20" t="s">
        <v>9</v>
      </c>
      <c r="K50" s="13" t="s">
        <v>32</v>
      </c>
      <c r="L50" s="41" t="s">
        <v>499</v>
      </c>
      <c r="M50" s="30" t="s">
        <v>500</v>
      </c>
      <c r="N50" s="30" t="s">
        <v>725</v>
      </c>
      <c r="O50" s="30" t="s">
        <v>726</v>
      </c>
      <c r="P50" s="30" t="s">
        <v>727</v>
      </c>
      <c r="Q50" s="30" t="s">
        <v>728</v>
      </c>
    </row>
    <row r="51" spans="1:17" ht="37.5" x14ac:dyDescent="0.3">
      <c r="A51" s="676">
        <v>46</v>
      </c>
      <c r="B51" s="22" t="s">
        <v>691</v>
      </c>
      <c r="C51" s="640"/>
      <c r="D51" s="27" t="s">
        <v>110</v>
      </c>
      <c r="E51" s="23" t="s">
        <v>110</v>
      </c>
      <c r="F51" s="23" t="s">
        <v>110</v>
      </c>
      <c r="G51" s="24" t="s">
        <v>113</v>
      </c>
      <c r="H51" s="11" t="s">
        <v>6</v>
      </c>
      <c r="I51" s="15" t="s">
        <v>5</v>
      </c>
      <c r="J51" s="15" t="s">
        <v>5</v>
      </c>
      <c r="K51" s="16" t="s">
        <v>5</v>
      </c>
      <c r="L51" s="41" t="s">
        <v>95</v>
      </c>
      <c r="M51" s="30" t="s">
        <v>84</v>
      </c>
      <c r="N51" s="30" t="s">
        <v>729</v>
      </c>
      <c r="O51" s="30" t="s">
        <v>729</v>
      </c>
      <c r="P51" s="30" t="s">
        <v>729</v>
      </c>
      <c r="Q51" s="30" t="s">
        <v>729</v>
      </c>
    </row>
    <row r="52" spans="1:17" ht="62.5" x14ac:dyDescent="0.3">
      <c r="A52" s="31">
        <v>47</v>
      </c>
      <c r="B52" s="22" t="s">
        <v>159</v>
      </c>
      <c r="C52" s="640"/>
      <c r="D52" s="27" t="s">
        <v>110</v>
      </c>
      <c r="E52" s="23" t="s">
        <v>110</v>
      </c>
      <c r="F52" s="23" t="s">
        <v>110</v>
      </c>
      <c r="G52" s="24" t="s">
        <v>113</v>
      </c>
      <c r="H52" s="11" t="s">
        <v>6</v>
      </c>
      <c r="I52" s="20" t="s">
        <v>9</v>
      </c>
      <c r="J52" s="20" t="s">
        <v>9</v>
      </c>
      <c r="K52" s="13" t="s">
        <v>32</v>
      </c>
      <c r="L52" s="41" t="s">
        <v>160</v>
      </c>
      <c r="M52" s="30" t="s">
        <v>160</v>
      </c>
      <c r="N52" s="30" t="s">
        <v>730</v>
      </c>
      <c r="O52" s="30" t="s">
        <v>731</v>
      </c>
      <c r="P52" s="30" t="s">
        <v>732</v>
      </c>
      <c r="Q52" s="30" t="s">
        <v>733</v>
      </c>
    </row>
    <row r="53" spans="1:17" s="6" customFormat="1" ht="37.5" x14ac:dyDescent="0.35">
      <c r="A53" s="31">
        <v>48</v>
      </c>
      <c r="B53" s="22" t="s">
        <v>149</v>
      </c>
      <c r="C53" s="640"/>
      <c r="D53" s="27" t="s">
        <v>110</v>
      </c>
      <c r="E53" s="23" t="s">
        <v>110</v>
      </c>
      <c r="F53" s="23" t="s">
        <v>110</v>
      </c>
      <c r="G53" s="24" t="s">
        <v>113</v>
      </c>
      <c r="H53" s="11" t="s">
        <v>6</v>
      </c>
      <c r="I53" s="20" t="s">
        <v>9</v>
      </c>
      <c r="J53" s="20" t="s">
        <v>9</v>
      </c>
      <c r="K53" s="19" t="s">
        <v>9</v>
      </c>
      <c r="L53" s="41" t="s">
        <v>96</v>
      </c>
      <c r="M53" s="30" t="s">
        <v>96</v>
      </c>
      <c r="N53" s="30" t="s">
        <v>734</v>
      </c>
      <c r="O53" s="30" t="s">
        <v>735</v>
      </c>
      <c r="P53" s="30" t="s">
        <v>736</v>
      </c>
      <c r="Q53" s="30" t="s">
        <v>737</v>
      </c>
    </row>
    <row r="54" spans="1:17" ht="50" x14ac:dyDescent="0.3">
      <c r="A54" s="31">
        <v>49</v>
      </c>
      <c r="B54" s="22" t="s">
        <v>150</v>
      </c>
      <c r="C54" s="640"/>
      <c r="D54" s="27" t="s">
        <v>110</v>
      </c>
      <c r="E54" s="23" t="s">
        <v>110</v>
      </c>
      <c r="F54" s="23" t="s">
        <v>110</v>
      </c>
      <c r="G54" s="24" t="s">
        <v>113</v>
      </c>
      <c r="H54" s="11" t="s">
        <v>6</v>
      </c>
      <c r="I54" s="20" t="s">
        <v>9</v>
      </c>
      <c r="J54" s="20" t="s">
        <v>9</v>
      </c>
      <c r="K54" s="13" t="s">
        <v>6</v>
      </c>
      <c r="L54" s="41" t="s">
        <v>97</v>
      </c>
      <c r="M54" s="30" t="s">
        <v>85</v>
      </c>
      <c r="N54" s="30" t="s">
        <v>738</v>
      </c>
      <c r="O54" s="30" t="s">
        <v>738</v>
      </c>
      <c r="P54" s="30" t="s">
        <v>739</v>
      </c>
      <c r="Q54" s="30" t="s">
        <v>740</v>
      </c>
    </row>
    <row r="55" spans="1:17" ht="34" customHeight="1" x14ac:dyDescent="0.3">
      <c r="A55" s="247">
        <v>50</v>
      </c>
      <c r="B55" s="248" t="s">
        <v>151</v>
      </c>
      <c r="C55" s="640"/>
      <c r="D55" s="249" t="s">
        <v>110</v>
      </c>
      <c r="E55" s="250" t="s">
        <v>110</v>
      </c>
      <c r="F55" s="250" t="s">
        <v>110</v>
      </c>
      <c r="G55" s="251" t="s">
        <v>113</v>
      </c>
      <c r="H55" s="11" t="s">
        <v>6</v>
      </c>
      <c r="I55" s="20" t="s">
        <v>9</v>
      </c>
      <c r="J55" s="641" t="s">
        <v>6</v>
      </c>
      <c r="K55" s="692" t="s">
        <v>6</v>
      </c>
      <c r="L55" s="691" t="s">
        <v>19</v>
      </c>
      <c r="M55" s="253" t="s">
        <v>19</v>
      </c>
      <c r="N55" s="30" t="s">
        <v>19</v>
      </c>
      <c r="O55" s="30" t="s">
        <v>19</v>
      </c>
      <c r="P55" s="30" t="s">
        <v>19</v>
      </c>
      <c r="Q55" s="30" t="s">
        <v>19</v>
      </c>
    </row>
    <row r="56" spans="1:17" ht="36" customHeight="1" x14ac:dyDescent="0.3">
      <c r="A56" s="254" t="s">
        <v>645</v>
      </c>
      <c r="B56" s="22" t="s">
        <v>490</v>
      </c>
      <c r="C56" s="640"/>
      <c r="D56" s="252" t="s">
        <v>6</v>
      </c>
      <c r="E56" s="27" t="s">
        <v>6</v>
      </c>
      <c r="F56" s="23" t="s">
        <v>677</v>
      </c>
      <c r="G56" s="24" t="s">
        <v>113</v>
      </c>
      <c r="H56" s="11" t="s">
        <v>6</v>
      </c>
      <c r="I56" s="641" t="s">
        <v>6</v>
      </c>
      <c r="J56" s="641" t="s">
        <v>6</v>
      </c>
      <c r="K56" s="693" t="s">
        <v>768</v>
      </c>
      <c r="L56" s="642" t="s">
        <v>32</v>
      </c>
      <c r="M56" s="30" t="s">
        <v>32</v>
      </c>
      <c r="N56" s="30" t="s">
        <v>493</v>
      </c>
      <c r="O56" s="30" t="s">
        <v>493</v>
      </c>
      <c r="P56" s="30" t="s">
        <v>493</v>
      </c>
      <c r="Q56" s="30" t="s">
        <v>493</v>
      </c>
    </row>
    <row r="57" spans="1:17" ht="36" customHeight="1" x14ac:dyDescent="0.3">
      <c r="A57" s="254" t="s">
        <v>646</v>
      </c>
      <c r="B57" s="248" t="s">
        <v>491</v>
      </c>
      <c r="C57" s="640"/>
      <c r="D57" s="249" t="s">
        <v>6</v>
      </c>
      <c r="E57" s="249" t="s">
        <v>6</v>
      </c>
      <c r="F57" s="23" t="s">
        <v>110</v>
      </c>
      <c r="G57" s="251" t="s">
        <v>113</v>
      </c>
      <c r="H57" s="11" t="s">
        <v>6</v>
      </c>
      <c r="I57" s="641" t="s">
        <v>6</v>
      </c>
      <c r="J57" s="641" t="s">
        <v>6</v>
      </c>
      <c r="K57" s="693" t="s">
        <v>768</v>
      </c>
      <c r="L57" s="642" t="s">
        <v>32</v>
      </c>
      <c r="M57" s="30" t="s">
        <v>32</v>
      </c>
      <c r="N57" s="30" t="s">
        <v>493</v>
      </c>
      <c r="O57" s="30" t="s">
        <v>493</v>
      </c>
      <c r="P57" s="30" t="s">
        <v>493</v>
      </c>
      <c r="Q57" s="30" t="s">
        <v>493</v>
      </c>
    </row>
    <row r="58" spans="1:17" ht="39.5" thickBot="1" x14ac:dyDescent="0.35">
      <c r="A58" s="254" t="s">
        <v>647</v>
      </c>
      <c r="B58" s="22" t="s">
        <v>644</v>
      </c>
      <c r="C58" s="640"/>
      <c r="D58" s="28" t="s">
        <v>6</v>
      </c>
      <c r="E58" s="28" t="s">
        <v>6</v>
      </c>
      <c r="F58" s="23" t="s">
        <v>110</v>
      </c>
      <c r="G58" s="26" t="s">
        <v>113</v>
      </c>
      <c r="H58" s="11" t="s">
        <v>6</v>
      </c>
      <c r="I58" s="667" t="s">
        <v>6</v>
      </c>
      <c r="J58" s="21" t="s">
        <v>109</v>
      </c>
      <c r="K58" s="693" t="s">
        <v>109</v>
      </c>
      <c r="L58" s="642" t="s">
        <v>32</v>
      </c>
      <c r="M58" s="30" t="s">
        <v>32</v>
      </c>
      <c r="N58" s="30" t="s">
        <v>763</v>
      </c>
      <c r="O58" s="30" t="s">
        <v>6</v>
      </c>
      <c r="P58" s="30" t="s">
        <v>6</v>
      </c>
      <c r="Q58" s="30" t="s">
        <v>6</v>
      </c>
    </row>
    <row r="59" spans="1:17" ht="37" customHeight="1" thickBot="1" x14ac:dyDescent="0.35">
      <c r="A59" s="254" t="s">
        <v>648</v>
      </c>
      <c r="B59" s="22" t="s">
        <v>655</v>
      </c>
      <c r="C59" s="640"/>
      <c r="D59" s="28" t="s">
        <v>6</v>
      </c>
      <c r="E59" s="28" t="s">
        <v>6</v>
      </c>
      <c r="F59" s="23" t="s">
        <v>110</v>
      </c>
      <c r="G59" s="26" t="s">
        <v>113</v>
      </c>
      <c r="H59" s="11" t="s">
        <v>6</v>
      </c>
      <c r="I59" s="641" t="s">
        <v>6</v>
      </c>
      <c r="J59" s="641" t="s">
        <v>6</v>
      </c>
      <c r="K59" s="693" t="s">
        <v>109</v>
      </c>
      <c r="L59" s="642" t="s">
        <v>32</v>
      </c>
      <c r="M59" s="30" t="s">
        <v>32</v>
      </c>
      <c r="N59" s="30" t="s">
        <v>764</v>
      </c>
      <c r="O59" s="30" t="s">
        <v>6</v>
      </c>
      <c r="P59" s="30" t="s">
        <v>6</v>
      </c>
      <c r="Q59" s="30" t="s">
        <v>6</v>
      </c>
    </row>
    <row r="60" spans="1:17" ht="52.5" thickBot="1" x14ac:dyDescent="0.35">
      <c r="A60" s="254" t="s">
        <v>649</v>
      </c>
      <c r="B60" s="22" t="s">
        <v>692</v>
      </c>
      <c r="C60" s="640"/>
      <c r="D60" s="28" t="s">
        <v>6</v>
      </c>
      <c r="E60" s="28" t="s">
        <v>6</v>
      </c>
      <c r="F60" s="23" t="s">
        <v>110</v>
      </c>
      <c r="G60" s="26" t="s">
        <v>113</v>
      </c>
      <c r="H60" s="11" t="s">
        <v>6</v>
      </c>
      <c r="I60" s="641" t="s">
        <v>6</v>
      </c>
      <c r="J60" s="21" t="s">
        <v>109</v>
      </c>
      <c r="K60" s="693" t="s">
        <v>109</v>
      </c>
      <c r="L60" s="642" t="s">
        <v>32</v>
      </c>
      <c r="M60" s="30" t="s">
        <v>32</v>
      </c>
      <c r="N60" s="30" t="s">
        <v>763</v>
      </c>
      <c r="O60" s="30" t="s">
        <v>6</v>
      </c>
      <c r="P60" s="30" t="s">
        <v>6</v>
      </c>
      <c r="Q60" s="30" t="s">
        <v>6</v>
      </c>
    </row>
    <row r="61" spans="1:17" ht="37.5" customHeight="1" thickBot="1" x14ac:dyDescent="0.35">
      <c r="A61" s="254" t="s">
        <v>650</v>
      </c>
      <c r="B61" s="22" t="s">
        <v>657</v>
      </c>
      <c r="C61" s="640"/>
      <c r="D61" s="28" t="s">
        <v>6</v>
      </c>
      <c r="E61" s="28" t="s">
        <v>6</v>
      </c>
      <c r="F61" s="23" t="s">
        <v>110</v>
      </c>
      <c r="G61" s="26" t="s">
        <v>113</v>
      </c>
      <c r="H61" s="11" t="s">
        <v>6</v>
      </c>
      <c r="I61" s="641" t="s">
        <v>6</v>
      </c>
      <c r="J61" s="641" t="s">
        <v>6</v>
      </c>
      <c r="K61" s="693" t="s">
        <v>109</v>
      </c>
      <c r="L61" s="642" t="s">
        <v>32</v>
      </c>
      <c r="M61" s="30" t="s">
        <v>32</v>
      </c>
      <c r="N61" s="30" t="s">
        <v>764</v>
      </c>
      <c r="O61" s="30" t="s">
        <v>6</v>
      </c>
      <c r="P61" s="30" t="s">
        <v>6</v>
      </c>
      <c r="Q61" s="30" t="s">
        <v>6</v>
      </c>
    </row>
    <row r="62" spans="1:17" ht="52.5" thickBot="1" x14ac:dyDescent="0.35">
      <c r="A62" s="254" t="s">
        <v>651</v>
      </c>
      <c r="B62" s="22" t="s">
        <v>659</v>
      </c>
      <c r="C62" s="640"/>
      <c r="D62" s="28" t="s">
        <v>6</v>
      </c>
      <c r="E62" s="28" t="s">
        <v>6</v>
      </c>
      <c r="F62" s="23" t="s">
        <v>110</v>
      </c>
      <c r="G62" s="26" t="s">
        <v>113</v>
      </c>
      <c r="H62" s="697" t="s">
        <v>109</v>
      </c>
      <c r="I62" s="21" t="s">
        <v>109</v>
      </c>
      <c r="J62" s="21" t="s">
        <v>109</v>
      </c>
      <c r="K62" s="693" t="s">
        <v>109</v>
      </c>
      <c r="L62" s="642" t="s">
        <v>32</v>
      </c>
      <c r="M62" s="30" t="s">
        <v>32</v>
      </c>
      <c r="N62" s="30" t="s">
        <v>765</v>
      </c>
      <c r="O62" s="30" t="s">
        <v>6</v>
      </c>
      <c r="P62" s="30" t="s">
        <v>6</v>
      </c>
      <c r="Q62" s="30" t="s">
        <v>6</v>
      </c>
    </row>
    <row r="63" spans="1:17" ht="91.5" thickBot="1" x14ac:dyDescent="0.35">
      <c r="A63" s="254" t="s">
        <v>652</v>
      </c>
      <c r="B63" s="22" t="s">
        <v>693</v>
      </c>
      <c r="C63" s="640"/>
      <c r="D63" s="28" t="s">
        <v>6</v>
      </c>
      <c r="E63" s="28" t="s">
        <v>6</v>
      </c>
      <c r="F63" s="23" t="s">
        <v>110</v>
      </c>
      <c r="G63" s="26" t="s">
        <v>113</v>
      </c>
      <c r="H63" s="694" t="s">
        <v>6</v>
      </c>
      <c r="I63" s="641" t="s">
        <v>6</v>
      </c>
      <c r="J63" s="21" t="s">
        <v>109</v>
      </c>
      <c r="K63" s="693" t="s">
        <v>109</v>
      </c>
      <c r="L63" s="642" t="s">
        <v>32</v>
      </c>
      <c r="M63" s="30" t="s">
        <v>32</v>
      </c>
      <c r="N63" s="30" t="s">
        <v>763</v>
      </c>
      <c r="O63" s="30" t="s">
        <v>6</v>
      </c>
      <c r="P63" s="30" t="s">
        <v>6</v>
      </c>
      <c r="Q63" s="30" t="s">
        <v>6</v>
      </c>
    </row>
    <row r="64" spans="1:17" ht="35.15" customHeight="1" thickBot="1" x14ac:dyDescent="0.35">
      <c r="A64" s="254" t="s">
        <v>653</v>
      </c>
      <c r="B64" s="22" t="s">
        <v>661</v>
      </c>
      <c r="C64" s="640"/>
      <c r="D64" s="28" t="s">
        <v>6</v>
      </c>
      <c r="E64" s="28" t="s">
        <v>6</v>
      </c>
      <c r="F64" s="250" t="s">
        <v>110</v>
      </c>
      <c r="G64" s="26" t="s">
        <v>113</v>
      </c>
      <c r="H64" s="694" t="s">
        <v>6</v>
      </c>
      <c r="I64" s="641" t="s">
        <v>6</v>
      </c>
      <c r="J64" s="641" t="s">
        <v>6</v>
      </c>
      <c r="K64" s="693" t="s">
        <v>109</v>
      </c>
      <c r="L64" s="642" t="s">
        <v>32</v>
      </c>
      <c r="M64" s="30" t="s">
        <v>32</v>
      </c>
      <c r="N64" s="30" t="s">
        <v>764</v>
      </c>
      <c r="O64" s="30" t="s">
        <v>6</v>
      </c>
      <c r="P64" s="30" t="s">
        <v>6</v>
      </c>
      <c r="Q64" s="30" t="s">
        <v>6</v>
      </c>
    </row>
    <row r="65" spans="1:17" ht="32.5" customHeight="1" thickBot="1" x14ac:dyDescent="0.35">
      <c r="A65" s="672" t="s">
        <v>654</v>
      </c>
      <c r="B65" s="673" t="s">
        <v>662</v>
      </c>
      <c r="C65" s="640"/>
      <c r="D65" s="28" t="s">
        <v>6</v>
      </c>
      <c r="E65" s="28" t="s">
        <v>6</v>
      </c>
      <c r="F65" s="25" t="s">
        <v>110</v>
      </c>
      <c r="G65" s="26" t="s">
        <v>113</v>
      </c>
      <c r="H65" s="674" t="s">
        <v>109</v>
      </c>
      <c r="I65" s="675" t="s">
        <v>109</v>
      </c>
      <c r="J65" s="675" t="s">
        <v>109</v>
      </c>
      <c r="K65" s="643" t="s">
        <v>6</v>
      </c>
      <c r="L65" s="44" t="s">
        <v>32</v>
      </c>
      <c r="M65" s="298" t="s">
        <v>32</v>
      </c>
      <c r="N65" s="30" t="s">
        <v>663</v>
      </c>
      <c r="O65" s="30" t="s">
        <v>6</v>
      </c>
      <c r="P65" s="30" t="s">
        <v>6</v>
      </c>
      <c r="Q65" s="30" t="s">
        <v>6</v>
      </c>
    </row>
    <row r="66" spans="1:17" ht="14.9" customHeight="1" x14ac:dyDescent="0.3"/>
    <row r="67" spans="1:17" x14ac:dyDescent="0.3">
      <c r="B67" s="255" t="s">
        <v>658</v>
      </c>
    </row>
  </sheetData>
  <sheetProtection sort="0" autoFilter="0"/>
  <autoFilter ref="A5:Q65" xr:uid="{4D8C47AB-33C0-48CC-A3A3-D22BFABD40F2}"/>
  <mergeCells count="7">
    <mergeCell ref="L1:Q1"/>
    <mergeCell ref="H4:K4"/>
    <mergeCell ref="D4:G4"/>
    <mergeCell ref="A4:C4"/>
    <mergeCell ref="L4:Q4"/>
    <mergeCell ref="H3:K3"/>
    <mergeCell ref="A1:K1"/>
  </mergeCells>
  <phoneticPr fontId="5" type="noConversion"/>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B426A-46E0-427D-B87B-D8267DC579F7}">
  <dimension ref="A1:X55"/>
  <sheetViews>
    <sheetView zoomScaleNormal="100" workbookViewId="0">
      <pane ySplit="4" topLeftCell="A49" activePane="bottomLeft" state="frozen"/>
      <selection activeCell="F1" sqref="F1:W1048576"/>
      <selection pane="bottomLeft"/>
    </sheetView>
  </sheetViews>
  <sheetFormatPr defaultColWidth="0" defaultRowHeight="14.5" zeroHeight="1" x14ac:dyDescent="0.35"/>
  <cols>
    <col min="1" max="1" width="4.453125" bestFit="1" customWidth="1"/>
    <col min="2" max="2" width="43.81640625" customWidth="1"/>
    <col min="3" max="3" width="52.81640625" customWidth="1"/>
    <col min="4" max="4" width="10.54296875" style="10" customWidth="1"/>
    <col min="5" max="5" width="12.81640625" style="1" customWidth="1"/>
    <col min="6" max="23" width="10.26953125" customWidth="1"/>
    <col min="24" max="24" width="8.7265625" customWidth="1"/>
    <col min="25" max="16384" width="32.453125" hidden="1"/>
  </cols>
  <sheetData>
    <row r="1" spans="1:24" ht="18" x14ac:dyDescent="0.4">
      <c r="A1" s="232"/>
      <c r="B1" s="727" t="s">
        <v>612</v>
      </c>
      <c r="C1" s="727"/>
      <c r="D1" s="727"/>
      <c r="E1" s="727"/>
      <c r="F1" s="232"/>
      <c r="G1" s="232"/>
      <c r="H1" s="232"/>
      <c r="I1" s="232"/>
      <c r="J1" s="232"/>
      <c r="K1" s="232"/>
      <c r="L1" s="232"/>
      <c r="M1" s="232"/>
      <c r="N1" s="232"/>
      <c r="O1" s="232"/>
      <c r="P1" s="232"/>
      <c r="Q1" s="232"/>
      <c r="R1" s="232"/>
      <c r="S1" s="232"/>
      <c r="T1" s="232"/>
      <c r="U1" s="232"/>
      <c r="V1" s="232"/>
      <c r="W1" s="232"/>
      <c r="X1" s="232"/>
    </row>
    <row r="2" spans="1:24" ht="15" thickBot="1" x14ac:dyDescent="0.4">
      <c r="A2" s="232"/>
      <c r="B2" s="232"/>
      <c r="C2" s="232"/>
      <c r="D2" s="309"/>
      <c r="E2" s="310"/>
      <c r="F2" s="232"/>
      <c r="G2" s="232"/>
      <c r="H2" s="232"/>
      <c r="I2" s="232"/>
      <c r="J2" s="232"/>
      <c r="K2" s="232"/>
      <c r="L2" s="232"/>
      <c r="M2" s="232"/>
      <c r="N2" s="232"/>
      <c r="O2" s="232"/>
      <c r="P2" s="232"/>
      <c r="Q2" s="232"/>
      <c r="R2" s="232"/>
      <c r="S2" s="232"/>
      <c r="T2" s="232"/>
      <c r="U2" s="232"/>
      <c r="V2" s="232"/>
      <c r="W2" s="232"/>
      <c r="X2" s="232"/>
    </row>
    <row r="3" spans="1:24" ht="15" thickBot="1" x14ac:dyDescent="0.4">
      <c r="A3" s="232"/>
      <c r="B3" s="232"/>
      <c r="C3" s="232"/>
      <c r="D3" s="309"/>
      <c r="E3" s="310"/>
      <c r="F3" s="741" t="s">
        <v>595</v>
      </c>
      <c r="G3" s="742"/>
      <c r="H3" s="742"/>
      <c r="I3" s="742"/>
      <c r="J3" s="742"/>
      <c r="K3" s="742"/>
      <c r="L3" s="742"/>
      <c r="M3" s="742"/>
      <c r="N3" s="742"/>
      <c r="O3" s="742"/>
      <c r="P3" s="742"/>
      <c r="Q3" s="743"/>
      <c r="R3" s="741" t="s">
        <v>596</v>
      </c>
      <c r="S3" s="742"/>
      <c r="T3" s="742"/>
      <c r="U3" s="742"/>
      <c r="V3" s="742"/>
      <c r="W3" s="743"/>
      <c r="X3" s="232"/>
    </row>
    <row r="4" spans="1:24" s="270" customFormat="1" ht="39.5" thickBot="1" x14ac:dyDescent="0.4">
      <c r="A4" s="305" t="s">
        <v>1</v>
      </c>
      <c r="B4" s="306" t="s">
        <v>2</v>
      </c>
      <c r="C4" s="307" t="s">
        <v>501</v>
      </c>
      <c r="D4" s="307" t="s">
        <v>611</v>
      </c>
      <c r="E4" s="308" t="s">
        <v>20</v>
      </c>
      <c r="F4" s="287" t="s">
        <v>21</v>
      </c>
      <c r="G4" s="288" t="s">
        <v>597</v>
      </c>
      <c r="H4" s="288" t="s">
        <v>450</v>
      </c>
      <c r="I4" s="288" t="s">
        <v>502</v>
      </c>
      <c r="J4" s="288" t="s">
        <v>598</v>
      </c>
      <c r="K4" s="288" t="s">
        <v>454</v>
      </c>
      <c r="L4" s="288" t="s">
        <v>599</v>
      </c>
      <c r="M4" s="288" t="s">
        <v>604</v>
      </c>
      <c r="N4" s="288" t="s">
        <v>600</v>
      </c>
      <c r="O4" s="288" t="s">
        <v>601</v>
      </c>
      <c r="P4" s="288" t="s">
        <v>493</v>
      </c>
      <c r="Q4" s="289" t="s">
        <v>503</v>
      </c>
      <c r="R4" s="287" t="s">
        <v>605</v>
      </c>
      <c r="S4" s="288" t="s">
        <v>606</v>
      </c>
      <c r="T4" s="288" t="s">
        <v>607</v>
      </c>
      <c r="U4" s="288" t="s">
        <v>450</v>
      </c>
      <c r="V4" s="288" t="s">
        <v>602</v>
      </c>
      <c r="W4" s="289" t="s">
        <v>603</v>
      </c>
      <c r="X4" s="311"/>
    </row>
    <row r="5" spans="1:24" ht="25" x14ac:dyDescent="0.35">
      <c r="A5" s="300">
        <v>1</v>
      </c>
      <c r="B5" s="301" t="s">
        <v>504</v>
      </c>
      <c r="C5" s="302" t="s">
        <v>505</v>
      </c>
      <c r="D5" s="303"/>
      <c r="E5" s="304" t="s">
        <v>18</v>
      </c>
      <c r="F5" s="280" t="s">
        <v>22</v>
      </c>
      <c r="G5" s="281" t="s">
        <v>22</v>
      </c>
      <c r="H5" s="282"/>
      <c r="I5" s="282"/>
      <c r="J5" s="283"/>
      <c r="K5" s="283"/>
      <c r="L5" s="283"/>
      <c r="M5" s="284"/>
      <c r="N5" s="283"/>
      <c r="O5" s="282"/>
      <c r="P5" s="282"/>
      <c r="Q5" s="285"/>
      <c r="R5" s="286"/>
      <c r="S5" s="282"/>
      <c r="T5" s="282"/>
      <c r="U5" s="282"/>
      <c r="V5" s="282"/>
      <c r="W5" s="285"/>
      <c r="X5" s="232"/>
    </row>
    <row r="6" spans="1:24" ht="25" x14ac:dyDescent="0.35">
      <c r="A6" s="31">
        <v>2</v>
      </c>
      <c r="B6" s="271" t="s">
        <v>506</v>
      </c>
      <c r="C6" s="290" t="s">
        <v>505</v>
      </c>
      <c r="D6" s="30"/>
      <c r="E6" s="291" t="s">
        <v>18</v>
      </c>
      <c r="F6" s="272" t="s">
        <v>22</v>
      </c>
      <c r="G6" s="5" t="s">
        <v>22</v>
      </c>
      <c r="H6" s="2"/>
      <c r="I6" s="2"/>
      <c r="J6" s="2"/>
      <c r="K6" s="2"/>
      <c r="L6" s="2"/>
      <c r="M6" s="2"/>
      <c r="N6" s="2"/>
      <c r="O6" s="2"/>
      <c r="P6" s="2"/>
      <c r="Q6" s="273"/>
      <c r="R6" s="274"/>
      <c r="S6" s="2"/>
      <c r="T6" s="2"/>
      <c r="U6" s="2"/>
      <c r="V6" s="2"/>
      <c r="W6" s="273"/>
      <c r="X6" s="232"/>
    </row>
    <row r="7" spans="1:24" ht="37.5" x14ac:dyDescent="0.35">
      <c r="A7" s="31">
        <v>3</v>
      </c>
      <c r="B7" s="271" t="s">
        <v>507</v>
      </c>
      <c r="C7" s="290" t="s">
        <v>508</v>
      </c>
      <c r="D7" s="30"/>
      <c r="E7" s="291" t="s">
        <v>18</v>
      </c>
      <c r="F7" s="272" t="s">
        <v>22</v>
      </c>
      <c r="G7" s="5" t="s">
        <v>22</v>
      </c>
      <c r="H7" s="2"/>
      <c r="I7" s="2"/>
      <c r="J7" s="2"/>
      <c r="K7" s="2"/>
      <c r="L7" s="2"/>
      <c r="M7" s="2"/>
      <c r="N7" s="2"/>
      <c r="O7" s="2"/>
      <c r="P7" s="2"/>
      <c r="Q7" s="273"/>
      <c r="R7" s="274"/>
      <c r="S7" s="2"/>
      <c r="T7" s="2"/>
      <c r="U7" s="2"/>
      <c r="V7" s="2"/>
      <c r="W7" s="273"/>
      <c r="X7" s="232"/>
    </row>
    <row r="8" spans="1:24" ht="37.5" x14ac:dyDescent="0.35">
      <c r="A8" s="31">
        <v>4</v>
      </c>
      <c r="B8" s="271" t="s">
        <v>118</v>
      </c>
      <c r="C8" s="290" t="s">
        <v>509</v>
      </c>
      <c r="D8" s="30"/>
      <c r="E8" s="291" t="s">
        <v>18</v>
      </c>
      <c r="F8" s="272" t="s">
        <v>22</v>
      </c>
      <c r="G8" s="5" t="s">
        <v>22</v>
      </c>
      <c r="H8" s="5" t="s">
        <v>22</v>
      </c>
      <c r="I8" s="2"/>
      <c r="J8" s="2"/>
      <c r="K8" s="2"/>
      <c r="L8" s="2"/>
      <c r="M8" s="2"/>
      <c r="N8" s="2"/>
      <c r="O8" s="2"/>
      <c r="P8" s="2"/>
      <c r="Q8" s="273"/>
      <c r="R8" s="274"/>
      <c r="S8" s="2"/>
      <c r="T8" s="2"/>
      <c r="U8" s="2"/>
      <c r="V8" s="2"/>
      <c r="W8" s="273"/>
      <c r="X8" s="232"/>
    </row>
    <row r="9" spans="1:24" ht="37.5" x14ac:dyDescent="0.35">
      <c r="A9" s="31">
        <v>5</v>
      </c>
      <c r="B9" s="271" t="s">
        <v>510</v>
      </c>
      <c r="C9" s="290" t="s">
        <v>511</v>
      </c>
      <c r="D9" s="30"/>
      <c r="E9" s="291" t="s">
        <v>18</v>
      </c>
      <c r="F9" s="272" t="s">
        <v>22</v>
      </c>
      <c r="G9" s="5"/>
      <c r="H9" s="5"/>
      <c r="I9" s="2"/>
      <c r="J9" s="2"/>
      <c r="K9" s="2"/>
      <c r="L9" s="2"/>
      <c r="M9" s="2"/>
      <c r="N9" s="2"/>
      <c r="O9" s="2"/>
      <c r="P9" s="2"/>
      <c r="Q9" s="273"/>
      <c r="R9" s="274"/>
      <c r="S9" s="2"/>
      <c r="T9" s="2"/>
      <c r="U9" s="2"/>
      <c r="V9" s="2"/>
      <c r="W9" s="273"/>
      <c r="X9" s="232"/>
    </row>
    <row r="10" spans="1:24" ht="37.5" x14ac:dyDescent="0.35">
      <c r="A10" s="31">
        <v>6</v>
      </c>
      <c r="B10" s="271" t="s">
        <v>512</v>
      </c>
      <c r="C10" s="290" t="s">
        <v>511</v>
      </c>
      <c r="D10" s="30"/>
      <c r="E10" s="291" t="s">
        <v>18</v>
      </c>
      <c r="F10" s="272" t="s">
        <v>22</v>
      </c>
      <c r="G10" s="5" t="s">
        <v>22</v>
      </c>
      <c r="H10" s="5" t="s">
        <v>22</v>
      </c>
      <c r="I10" s="2"/>
      <c r="J10" s="2"/>
      <c r="K10" s="2"/>
      <c r="L10" s="2"/>
      <c r="M10" s="2"/>
      <c r="N10" s="2"/>
      <c r="O10" s="2"/>
      <c r="P10" s="2"/>
      <c r="Q10" s="273"/>
      <c r="R10" s="274"/>
      <c r="S10" s="2"/>
      <c r="T10" s="2"/>
      <c r="U10" s="2"/>
      <c r="V10" s="2"/>
      <c r="W10" s="273"/>
      <c r="X10" s="232"/>
    </row>
    <row r="11" spans="1:24" ht="62.5" x14ac:dyDescent="0.35">
      <c r="A11" s="31">
        <v>7</v>
      </c>
      <c r="B11" s="271" t="s">
        <v>513</v>
      </c>
      <c r="C11" s="290" t="s">
        <v>511</v>
      </c>
      <c r="D11" s="30"/>
      <c r="E11" s="291" t="s">
        <v>18</v>
      </c>
      <c r="F11" s="272" t="s">
        <v>22</v>
      </c>
      <c r="G11" s="2"/>
      <c r="H11" s="5" t="s">
        <v>22</v>
      </c>
      <c r="I11" s="2"/>
      <c r="J11" s="2"/>
      <c r="K11" s="2"/>
      <c r="L11" s="2"/>
      <c r="M11" s="2"/>
      <c r="N11" s="2"/>
      <c r="O11" s="2"/>
      <c r="P11" s="2"/>
      <c r="Q11" s="273"/>
      <c r="R11" s="274"/>
      <c r="S11" s="2"/>
      <c r="T11" s="2"/>
      <c r="U11" s="2"/>
      <c r="V11" s="2"/>
      <c r="W11" s="273"/>
      <c r="X11" s="232"/>
    </row>
    <row r="12" spans="1:24" ht="37.5" x14ac:dyDescent="0.35">
      <c r="A12" s="31">
        <v>8</v>
      </c>
      <c r="B12" s="271" t="s">
        <v>514</v>
      </c>
      <c r="C12" s="290" t="s">
        <v>511</v>
      </c>
      <c r="D12" s="30"/>
      <c r="E12" s="291" t="s">
        <v>18</v>
      </c>
      <c r="F12" s="272" t="s">
        <v>22</v>
      </c>
      <c r="G12" s="2"/>
      <c r="H12" s="5" t="s">
        <v>22</v>
      </c>
      <c r="I12" s="2"/>
      <c r="J12" s="2"/>
      <c r="K12" s="2"/>
      <c r="L12" s="2"/>
      <c r="M12" s="2"/>
      <c r="N12" s="2"/>
      <c r="O12" s="2"/>
      <c r="P12" s="2"/>
      <c r="Q12" s="273"/>
      <c r="R12" s="274"/>
      <c r="S12" s="2"/>
      <c r="T12" s="2"/>
      <c r="U12" s="2"/>
      <c r="V12" s="2"/>
      <c r="W12" s="273"/>
      <c r="X12" s="232"/>
    </row>
    <row r="13" spans="1:24" ht="62.5" x14ac:dyDescent="0.35">
      <c r="A13" s="31">
        <v>9</v>
      </c>
      <c r="B13" s="271" t="s">
        <v>515</v>
      </c>
      <c r="C13" s="290" t="s">
        <v>516</v>
      </c>
      <c r="D13" s="30"/>
      <c r="E13" s="291" t="s">
        <v>18</v>
      </c>
      <c r="F13" s="274"/>
      <c r="G13" s="2"/>
      <c r="H13" s="2"/>
      <c r="I13" s="2"/>
      <c r="J13" s="2"/>
      <c r="K13" s="2"/>
      <c r="L13" s="2"/>
      <c r="M13" s="2"/>
      <c r="N13" s="2"/>
      <c r="O13" s="2"/>
      <c r="P13" s="5" t="s">
        <v>22</v>
      </c>
      <c r="Q13" s="273"/>
      <c r="R13" s="274"/>
      <c r="S13" s="2"/>
      <c r="T13" s="2"/>
      <c r="U13" s="2"/>
      <c r="V13" s="2"/>
      <c r="W13" s="273"/>
      <c r="X13" s="232"/>
    </row>
    <row r="14" spans="1:24" ht="37.5" x14ac:dyDescent="0.35">
      <c r="A14" s="31">
        <v>10</v>
      </c>
      <c r="B14" s="271" t="s">
        <v>517</v>
      </c>
      <c r="C14" s="290" t="s">
        <v>518</v>
      </c>
      <c r="D14" s="30"/>
      <c r="E14" s="292" t="s">
        <v>9</v>
      </c>
      <c r="F14" s="274"/>
      <c r="G14" s="5" t="s">
        <v>22</v>
      </c>
      <c r="H14" s="2"/>
      <c r="I14" s="2"/>
      <c r="J14" s="2"/>
      <c r="K14" s="2"/>
      <c r="L14" s="2"/>
      <c r="M14" s="2"/>
      <c r="N14" s="2"/>
      <c r="O14" s="2"/>
      <c r="P14" s="2"/>
      <c r="Q14" s="275" t="s">
        <v>22</v>
      </c>
      <c r="R14" s="274"/>
      <c r="S14" s="2"/>
      <c r="T14" s="2"/>
      <c r="U14" s="2"/>
      <c r="V14" s="2"/>
      <c r="W14" s="273"/>
      <c r="X14" s="232"/>
    </row>
    <row r="15" spans="1:24" ht="50" x14ac:dyDescent="0.35">
      <c r="A15" s="31">
        <v>11</v>
      </c>
      <c r="B15" s="271" t="s">
        <v>519</v>
      </c>
      <c r="C15" s="290" t="s">
        <v>520</v>
      </c>
      <c r="D15" s="30"/>
      <c r="E15" s="291" t="s">
        <v>18</v>
      </c>
      <c r="F15" s="274"/>
      <c r="G15" s="2"/>
      <c r="H15" s="5" t="s">
        <v>22</v>
      </c>
      <c r="I15" s="2"/>
      <c r="J15" s="2"/>
      <c r="K15" s="2"/>
      <c r="L15" s="2"/>
      <c r="M15" s="2"/>
      <c r="N15" s="2"/>
      <c r="O15" s="2"/>
      <c r="P15" s="2"/>
      <c r="Q15" s="275" t="s">
        <v>22</v>
      </c>
      <c r="R15" s="274"/>
      <c r="S15" s="2"/>
      <c r="T15" s="2"/>
      <c r="U15" s="2"/>
      <c r="V15" s="2"/>
      <c r="W15" s="273"/>
      <c r="X15" s="232"/>
    </row>
    <row r="16" spans="1:24" ht="37.5" x14ac:dyDescent="0.35">
      <c r="A16" s="31">
        <v>12</v>
      </c>
      <c r="B16" s="271" t="s">
        <v>521</v>
      </c>
      <c r="C16" s="290" t="s">
        <v>522</v>
      </c>
      <c r="D16" s="30"/>
      <c r="E16" s="292" t="s">
        <v>9</v>
      </c>
      <c r="F16" s="274"/>
      <c r="G16" s="5" t="s">
        <v>22</v>
      </c>
      <c r="H16" s="2"/>
      <c r="I16" s="2"/>
      <c r="J16" s="2"/>
      <c r="K16" s="2"/>
      <c r="L16" s="2"/>
      <c r="M16" s="2"/>
      <c r="N16" s="2"/>
      <c r="O16" s="2"/>
      <c r="P16" s="2"/>
      <c r="Q16" s="273"/>
      <c r="R16" s="274"/>
      <c r="S16" s="2"/>
      <c r="T16" s="2"/>
      <c r="U16" s="2"/>
      <c r="V16" s="2"/>
      <c r="W16" s="273"/>
      <c r="X16" s="232"/>
    </row>
    <row r="17" spans="1:24" ht="75" x14ac:dyDescent="0.35">
      <c r="A17" s="31">
        <v>13</v>
      </c>
      <c r="B17" s="271" t="s">
        <v>523</v>
      </c>
      <c r="C17" s="290" t="s">
        <v>524</v>
      </c>
      <c r="D17" s="30"/>
      <c r="E17" s="292" t="s">
        <v>9</v>
      </c>
      <c r="F17" s="274"/>
      <c r="G17" s="5" t="s">
        <v>22</v>
      </c>
      <c r="H17" s="5" t="s">
        <v>22</v>
      </c>
      <c r="I17" s="2"/>
      <c r="J17" s="2"/>
      <c r="K17" s="2"/>
      <c r="L17" s="2"/>
      <c r="M17" s="2"/>
      <c r="N17" s="2"/>
      <c r="O17" s="2"/>
      <c r="P17" s="2"/>
      <c r="Q17" s="275" t="s">
        <v>22</v>
      </c>
      <c r="R17" s="274"/>
      <c r="S17" s="2"/>
      <c r="T17" s="2"/>
      <c r="U17" s="2"/>
      <c r="V17" s="2"/>
      <c r="W17" s="273"/>
      <c r="X17" s="232"/>
    </row>
    <row r="18" spans="1:24" ht="37.5" x14ac:dyDescent="0.35">
      <c r="A18" s="31">
        <v>14</v>
      </c>
      <c r="B18" s="271" t="s">
        <v>525</v>
      </c>
      <c r="C18" s="290" t="s">
        <v>526</v>
      </c>
      <c r="D18" s="30"/>
      <c r="E18" s="292" t="s">
        <v>9</v>
      </c>
      <c r="F18" s="274"/>
      <c r="G18" s="2"/>
      <c r="H18" s="2"/>
      <c r="I18" s="2"/>
      <c r="J18" s="2"/>
      <c r="K18" s="2"/>
      <c r="L18" s="2"/>
      <c r="M18" s="2"/>
      <c r="N18" s="2"/>
      <c r="O18" s="2"/>
      <c r="P18" s="5" t="s">
        <v>22</v>
      </c>
      <c r="Q18" s="275" t="s">
        <v>22</v>
      </c>
      <c r="R18" s="274"/>
      <c r="S18" s="2"/>
      <c r="T18" s="2"/>
      <c r="U18" s="2"/>
      <c r="V18" s="2"/>
      <c r="W18" s="273"/>
      <c r="X18" s="232"/>
    </row>
    <row r="19" spans="1:24" ht="62.5" x14ac:dyDescent="0.35">
      <c r="A19" s="31">
        <v>15</v>
      </c>
      <c r="B19" s="271" t="s">
        <v>527</v>
      </c>
      <c r="C19" s="290" t="s">
        <v>528</v>
      </c>
      <c r="D19" s="30"/>
      <c r="E19" s="291" t="s">
        <v>18</v>
      </c>
      <c r="F19" s="272" t="s">
        <v>22</v>
      </c>
      <c r="G19" s="5" t="s">
        <v>22</v>
      </c>
      <c r="H19" s="2"/>
      <c r="I19" s="2"/>
      <c r="J19" s="2"/>
      <c r="K19" s="2"/>
      <c r="L19" s="2"/>
      <c r="M19" s="2"/>
      <c r="N19" s="2"/>
      <c r="O19" s="2"/>
      <c r="P19" s="2"/>
      <c r="Q19" s="273"/>
      <c r="R19" s="274"/>
      <c r="S19" s="2"/>
      <c r="T19" s="2"/>
      <c r="U19" s="2"/>
      <c r="V19" s="2"/>
      <c r="W19" s="273"/>
      <c r="X19" s="232"/>
    </row>
    <row r="20" spans="1:24" ht="37.5" x14ac:dyDescent="0.35">
      <c r="A20" s="31">
        <v>16</v>
      </c>
      <c r="B20" s="271" t="s">
        <v>529</v>
      </c>
      <c r="C20" s="290" t="s">
        <v>530</v>
      </c>
      <c r="D20" s="30"/>
      <c r="E20" s="291" t="s">
        <v>18</v>
      </c>
      <c r="F20" s="274"/>
      <c r="G20" s="2"/>
      <c r="H20" s="5" t="s">
        <v>22</v>
      </c>
      <c r="I20" s="2"/>
      <c r="J20" s="2"/>
      <c r="K20" s="2"/>
      <c r="L20" s="2"/>
      <c r="M20" s="2"/>
      <c r="N20" s="2"/>
      <c r="O20" s="2"/>
      <c r="P20" s="5" t="s">
        <v>22</v>
      </c>
      <c r="Q20" s="273"/>
      <c r="R20" s="274"/>
      <c r="S20" s="2"/>
      <c r="T20" s="2"/>
      <c r="U20" s="2"/>
      <c r="V20" s="2"/>
      <c r="W20" s="273"/>
      <c r="X20" s="232"/>
    </row>
    <row r="21" spans="1:24" ht="37.5" x14ac:dyDescent="0.35">
      <c r="A21" s="31">
        <v>17</v>
      </c>
      <c r="B21" s="271" t="s">
        <v>531</v>
      </c>
      <c r="C21" s="290" t="s">
        <v>532</v>
      </c>
      <c r="D21" s="30"/>
      <c r="E21" s="292" t="s">
        <v>9</v>
      </c>
      <c r="F21" s="274"/>
      <c r="G21" s="5" t="s">
        <v>22</v>
      </c>
      <c r="H21" s="2"/>
      <c r="I21" s="2"/>
      <c r="J21" s="2"/>
      <c r="K21" s="2"/>
      <c r="L21" s="2"/>
      <c r="M21" s="2"/>
      <c r="N21" s="2"/>
      <c r="O21" s="2"/>
      <c r="P21" s="2"/>
      <c r="Q21" s="273"/>
      <c r="R21" s="272" t="s">
        <v>22</v>
      </c>
      <c r="S21" s="2"/>
      <c r="T21" s="2"/>
      <c r="U21" s="2"/>
      <c r="V21" s="2"/>
      <c r="W21" s="273"/>
      <c r="X21" s="232"/>
    </row>
    <row r="22" spans="1:24" ht="37.5" x14ac:dyDescent="0.35">
      <c r="A22" s="31">
        <v>18</v>
      </c>
      <c r="B22" s="271" t="s">
        <v>533</v>
      </c>
      <c r="C22" s="290" t="s">
        <v>534</v>
      </c>
      <c r="D22" s="30"/>
      <c r="E22" s="292" t="s">
        <v>9</v>
      </c>
      <c r="F22" s="274"/>
      <c r="G22" s="2"/>
      <c r="H22" s="2"/>
      <c r="I22" s="2"/>
      <c r="J22" s="2"/>
      <c r="K22" s="2"/>
      <c r="L22" s="2"/>
      <c r="M22" s="2"/>
      <c r="N22" s="5" t="s">
        <v>22</v>
      </c>
      <c r="O22" s="2"/>
      <c r="P22" s="2"/>
      <c r="Q22" s="273"/>
      <c r="R22" s="272" t="s">
        <v>22</v>
      </c>
      <c r="S22" s="2"/>
      <c r="T22" s="2"/>
      <c r="U22" s="2"/>
      <c r="V22" s="2"/>
      <c r="W22" s="273"/>
      <c r="X22" s="232"/>
    </row>
    <row r="23" spans="1:24" ht="37.5" x14ac:dyDescent="0.35">
      <c r="A23" s="31">
        <v>19</v>
      </c>
      <c r="B23" s="271" t="s">
        <v>535</v>
      </c>
      <c r="C23" s="290" t="s">
        <v>536</v>
      </c>
      <c r="D23" s="30"/>
      <c r="E23" s="293" t="s">
        <v>7</v>
      </c>
      <c r="F23" s="274"/>
      <c r="G23" s="2"/>
      <c r="H23" s="2"/>
      <c r="I23" s="2"/>
      <c r="J23" s="2"/>
      <c r="K23" s="2"/>
      <c r="L23" s="2"/>
      <c r="M23" s="2"/>
      <c r="N23" s="5" t="s">
        <v>22</v>
      </c>
      <c r="O23" s="2"/>
      <c r="P23" s="2"/>
      <c r="Q23" s="273"/>
      <c r="R23" s="274"/>
      <c r="S23" s="2"/>
      <c r="T23" s="2"/>
      <c r="U23" s="2"/>
      <c r="V23" s="2"/>
      <c r="W23" s="273"/>
      <c r="X23" s="232"/>
    </row>
    <row r="24" spans="1:24" ht="50" x14ac:dyDescent="0.35">
      <c r="A24" s="31">
        <v>20</v>
      </c>
      <c r="B24" s="271" t="s">
        <v>537</v>
      </c>
      <c r="C24" s="290" t="s">
        <v>538</v>
      </c>
      <c r="D24" s="30"/>
      <c r="E24" s="292" t="s">
        <v>9</v>
      </c>
      <c r="F24" s="274"/>
      <c r="G24" s="5" t="s">
        <v>22</v>
      </c>
      <c r="H24" s="2"/>
      <c r="I24" s="2"/>
      <c r="J24" s="2"/>
      <c r="K24" s="2"/>
      <c r="L24" s="2"/>
      <c r="M24" s="2"/>
      <c r="N24" s="2"/>
      <c r="O24" s="2"/>
      <c r="P24" s="2"/>
      <c r="Q24" s="273"/>
      <c r="R24" s="274"/>
      <c r="S24" s="5" t="s">
        <v>22</v>
      </c>
      <c r="T24" s="2"/>
      <c r="U24" s="2"/>
      <c r="V24" s="2"/>
      <c r="W24" s="273"/>
      <c r="X24" s="232"/>
    </row>
    <row r="25" spans="1:24" ht="37.5" x14ac:dyDescent="0.35">
      <c r="A25" s="31">
        <v>21</v>
      </c>
      <c r="B25" s="271" t="s">
        <v>539</v>
      </c>
      <c r="C25" s="290" t="s">
        <v>540</v>
      </c>
      <c r="D25" s="30"/>
      <c r="E25" s="292" t="s">
        <v>9</v>
      </c>
      <c r="F25" s="274"/>
      <c r="G25" s="5" t="s">
        <v>22</v>
      </c>
      <c r="H25" s="2"/>
      <c r="I25" s="2"/>
      <c r="J25" s="2"/>
      <c r="K25" s="2"/>
      <c r="L25" s="2"/>
      <c r="M25" s="2"/>
      <c r="N25" s="2"/>
      <c r="O25" s="2"/>
      <c r="P25" s="2"/>
      <c r="Q25" s="273"/>
      <c r="R25" s="274"/>
      <c r="S25" s="5" t="s">
        <v>22</v>
      </c>
      <c r="T25" s="2"/>
      <c r="U25" s="2"/>
      <c r="V25" s="2"/>
      <c r="W25" s="273"/>
      <c r="X25" s="232"/>
    </row>
    <row r="26" spans="1:24" ht="50" x14ac:dyDescent="0.35">
      <c r="A26" s="31">
        <v>22</v>
      </c>
      <c r="B26" s="271" t="s">
        <v>541</v>
      </c>
      <c r="C26" s="290" t="s">
        <v>542</v>
      </c>
      <c r="D26" s="30"/>
      <c r="E26" s="292" t="s">
        <v>9</v>
      </c>
      <c r="F26" s="274"/>
      <c r="G26" s="5" t="s">
        <v>22</v>
      </c>
      <c r="H26" s="2"/>
      <c r="I26" s="2"/>
      <c r="J26" s="2"/>
      <c r="K26" s="2"/>
      <c r="L26" s="2"/>
      <c r="M26" s="2"/>
      <c r="N26" s="2"/>
      <c r="O26" s="2"/>
      <c r="P26" s="2"/>
      <c r="Q26" s="273"/>
      <c r="R26" s="274"/>
      <c r="T26" s="2"/>
      <c r="U26" s="2"/>
      <c r="V26" s="2"/>
      <c r="W26" s="273"/>
      <c r="X26" s="232"/>
    </row>
    <row r="27" spans="1:24" ht="62.5" x14ac:dyDescent="0.35">
      <c r="A27" s="31">
        <v>23</v>
      </c>
      <c r="B27" s="271" t="s">
        <v>543</v>
      </c>
      <c r="C27" s="290" t="s">
        <v>544</v>
      </c>
      <c r="D27" s="30"/>
      <c r="E27" s="292" t="s">
        <v>9</v>
      </c>
      <c r="F27" s="274"/>
      <c r="G27" s="2"/>
      <c r="H27" s="2"/>
      <c r="I27" s="2"/>
      <c r="J27" s="2"/>
      <c r="K27" s="2"/>
      <c r="L27" s="2"/>
      <c r="M27" s="5" t="s">
        <v>22</v>
      </c>
      <c r="N27" s="2"/>
      <c r="O27" s="2"/>
      <c r="P27" s="2"/>
      <c r="Q27" s="273"/>
      <c r="R27" s="274"/>
      <c r="S27" s="2"/>
      <c r="T27" s="2"/>
      <c r="U27" s="2"/>
      <c r="V27" s="2"/>
      <c r="W27" s="273"/>
      <c r="X27" s="232"/>
    </row>
    <row r="28" spans="1:24" ht="75" x14ac:dyDescent="0.35">
      <c r="A28" s="31">
        <v>24</v>
      </c>
      <c r="B28" s="271" t="s">
        <v>545</v>
      </c>
      <c r="C28" s="290" t="s">
        <v>546</v>
      </c>
      <c r="D28" s="30"/>
      <c r="E28" s="292" t="s">
        <v>9</v>
      </c>
      <c r="F28" s="274"/>
      <c r="G28" s="5" t="s">
        <v>22</v>
      </c>
      <c r="H28" s="2"/>
      <c r="I28" s="2"/>
      <c r="J28" s="2"/>
      <c r="K28" s="2"/>
      <c r="L28" s="2"/>
      <c r="M28" s="2"/>
      <c r="N28" s="2"/>
      <c r="O28" s="2"/>
      <c r="P28" s="2"/>
      <c r="Q28" s="273"/>
      <c r="R28" s="274"/>
      <c r="S28" s="2"/>
      <c r="T28" s="2"/>
      <c r="U28" s="2"/>
      <c r="V28" s="2"/>
      <c r="W28" s="273"/>
      <c r="X28" s="232"/>
    </row>
    <row r="29" spans="1:24" ht="37.5" x14ac:dyDescent="0.35">
      <c r="A29" s="31">
        <v>25</v>
      </c>
      <c r="B29" s="271" t="s">
        <v>547</v>
      </c>
      <c r="C29" s="290" t="s">
        <v>548</v>
      </c>
      <c r="D29" s="30"/>
      <c r="E29" s="292" t="s">
        <v>9</v>
      </c>
      <c r="F29" s="274"/>
      <c r="G29" s="5" t="s">
        <v>22</v>
      </c>
      <c r="H29" s="2"/>
      <c r="I29" s="2"/>
      <c r="J29" s="2"/>
      <c r="K29" s="2"/>
      <c r="L29" s="2"/>
      <c r="M29" s="2"/>
      <c r="N29" s="2"/>
      <c r="O29" s="2"/>
      <c r="P29" s="2"/>
      <c r="Q29" s="273"/>
      <c r="R29" s="272" t="s">
        <v>22</v>
      </c>
      <c r="S29" s="2"/>
      <c r="T29" s="2"/>
      <c r="U29" s="2"/>
      <c r="V29" s="2"/>
      <c r="W29" s="273"/>
      <c r="X29" s="232"/>
    </row>
    <row r="30" spans="1:24" ht="87.5" x14ac:dyDescent="0.35">
      <c r="A30" s="31">
        <v>26</v>
      </c>
      <c r="B30" s="271" t="s">
        <v>549</v>
      </c>
      <c r="C30" s="290" t="s">
        <v>550</v>
      </c>
      <c r="D30" s="30"/>
      <c r="E30" s="292" t="s">
        <v>9</v>
      </c>
      <c r="F30" s="274"/>
      <c r="G30" s="5" t="s">
        <v>22</v>
      </c>
      <c r="H30" s="5" t="s">
        <v>22</v>
      </c>
      <c r="I30" s="2"/>
      <c r="J30" s="2"/>
      <c r="K30" s="2"/>
      <c r="L30" s="2"/>
      <c r="M30" s="2"/>
      <c r="N30" s="2"/>
      <c r="O30" s="2"/>
      <c r="P30" s="2"/>
      <c r="Q30" s="273"/>
      <c r="R30" s="274"/>
      <c r="S30" s="2"/>
      <c r="T30" s="2"/>
      <c r="U30" s="2"/>
      <c r="V30" s="2"/>
      <c r="W30" s="273"/>
      <c r="X30" s="232"/>
    </row>
    <row r="31" spans="1:24" ht="37.5" x14ac:dyDescent="0.35">
      <c r="A31" s="31">
        <v>27</v>
      </c>
      <c r="B31" s="271" t="s">
        <v>551</v>
      </c>
      <c r="C31" s="290" t="s">
        <v>552</v>
      </c>
      <c r="D31" s="30"/>
      <c r="E31" s="292" t="s">
        <v>9</v>
      </c>
      <c r="F31" s="274"/>
      <c r="G31" s="5" t="s">
        <v>22</v>
      </c>
      <c r="H31" s="2"/>
      <c r="I31" s="2"/>
      <c r="J31" s="2"/>
      <c r="K31" s="2"/>
      <c r="L31" s="2"/>
      <c r="M31" s="2"/>
      <c r="N31" s="2"/>
      <c r="O31" s="2"/>
      <c r="P31" s="5" t="s">
        <v>22</v>
      </c>
      <c r="Q31" s="273"/>
      <c r="R31" s="272" t="s">
        <v>22</v>
      </c>
      <c r="S31" s="2"/>
      <c r="T31" s="2"/>
      <c r="U31" s="2"/>
      <c r="V31" s="2"/>
      <c r="W31" s="273"/>
      <c r="X31" s="232"/>
    </row>
    <row r="32" spans="1:24" ht="75" x14ac:dyDescent="0.35">
      <c r="A32" s="31">
        <v>28</v>
      </c>
      <c r="B32" s="271" t="s">
        <v>553</v>
      </c>
      <c r="C32" s="290" t="s">
        <v>554</v>
      </c>
      <c r="D32" s="30"/>
      <c r="E32" s="292" t="s">
        <v>9</v>
      </c>
      <c r="F32" s="274"/>
      <c r="G32" s="5" t="s">
        <v>22</v>
      </c>
      <c r="H32" s="2"/>
      <c r="I32" s="2"/>
      <c r="J32" s="2"/>
      <c r="K32" s="2"/>
      <c r="L32" s="2"/>
      <c r="M32" s="2"/>
      <c r="N32" s="2"/>
      <c r="O32" s="2"/>
      <c r="P32" s="5" t="s">
        <v>22</v>
      </c>
      <c r="Q32" s="273"/>
      <c r="R32" s="274"/>
      <c r="S32" s="5" t="s">
        <v>22</v>
      </c>
      <c r="T32" s="2"/>
      <c r="U32" s="2"/>
      <c r="V32" s="2"/>
      <c r="W32" s="273"/>
      <c r="X32" s="232"/>
    </row>
    <row r="33" spans="1:24" ht="75" x14ac:dyDescent="0.35">
      <c r="A33" s="31">
        <v>29</v>
      </c>
      <c r="B33" s="271" t="s">
        <v>555</v>
      </c>
      <c r="C33" s="290" t="s">
        <v>556</v>
      </c>
      <c r="D33" s="30"/>
      <c r="E33" s="292" t="s">
        <v>9</v>
      </c>
      <c r="F33" s="274"/>
      <c r="G33" s="5" t="s">
        <v>22</v>
      </c>
      <c r="H33" s="2"/>
      <c r="I33" s="2"/>
      <c r="J33" s="2"/>
      <c r="K33" s="2"/>
      <c r="L33" s="2"/>
      <c r="M33" s="2"/>
      <c r="N33" s="2"/>
      <c r="O33" s="2"/>
      <c r="P33" s="2"/>
      <c r="Q33" s="273"/>
      <c r="R33" s="274"/>
      <c r="S33" s="5" t="s">
        <v>22</v>
      </c>
      <c r="T33" s="2"/>
      <c r="U33" s="2"/>
      <c r="V33" s="2"/>
      <c r="W33" s="273"/>
      <c r="X33" s="232"/>
    </row>
    <row r="34" spans="1:24" ht="75" x14ac:dyDescent="0.35">
      <c r="A34" s="31">
        <v>30</v>
      </c>
      <c r="B34" s="271" t="s">
        <v>557</v>
      </c>
      <c r="C34" s="290" t="s">
        <v>558</v>
      </c>
      <c r="D34" s="30"/>
      <c r="E34" s="292" t="s">
        <v>9</v>
      </c>
      <c r="F34" s="272" t="s">
        <v>22</v>
      </c>
      <c r="G34" s="5" t="s">
        <v>22</v>
      </c>
      <c r="H34" s="2"/>
      <c r="I34" s="2"/>
      <c r="J34" s="2"/>
      <c r="K34" s="2"/>
      <c r="L34" s="2"/>
      <c r="M34" s="2"/>
      <c r="N34" s="2"/>
      <c r="O34" s="2"/>
      <c r="P34" s="5" t="s">
        <v>22</v>
      </c>
      <c r="Q34" s="273"/>
      <c r="R34" s="272" t="s">
        <v>22</v>
      </c>
      <c r="S34" s="2"/>
      <c r="T34" s="2"/>
      <c r="U34" s="2"/>
      <c r="V34" s="2"/>
      <c r="W34" s="273"/>
      <c r="X34" s="232"/>
    </row>
    <row r="35" spans="1:24" ht="50" x14ac:dyDescent="0.35">
      <c r="A35" s="31">
        <v>31</v>
      </c>
      <c r="B35" s="271" t="s">
        <v>559</v>
      </c>
      <c r="C35" s="290" t="s">
        <v>560</v>
      </c>
      <c r="D35" s="30"/>
      <c r="E35" s="292" t="s">
        <v>9</v>
      </c>
      <c r="F35" s="274"/>
      <c r="G35" s="5" t="s">
        <v>22</v>
      </c>
      <c r="H35" s="2"/>
      <c r="I35" s="2"/>
      <c r="J35" s="2"/>
      <c r="K35" s="2"/>
      <c r="L35" s="2"/>
      <c r="M35" s="2"/>
      <c r="N35" s="2"/>
      <c r="O35" s="2"/>
      <c r="P35" s="5" t="s">
        <v>22</v>
      </c>
      <c r="Q35" s="273"/>
      <c r="R35" s="274"/>
      <c r="S35" s="2"/>
      <c r="T35" s="2"/>
      <c r="U35" s="2"/>
      <c r="V35" s="2"/>
      <c r="W35" s="273"/>
      <c r="X35" s="232"/>
    </row>
    <row r="36" spans="1:24" ht="37.5" x14ac:dyDescent="0.35">
      <c r="A36" s="31">
        <v>32</v>
      </c>
      <c r="B36" s="271" t="s">
        <v>608</v>
      </c>
      <c r="C36" s="290" t="s">
        <v>561</v>
      </c>
      <c r="D36" s="30"/>
      <c r="E36" s="292" t="s">
        <v>9</v>
      </c>
      <c r="F36" s="274"/>
      <c r="G36" s="5" t="s">
        <v>22</v>
      </c>
      <c r="H36" s="2"/>
      <c r="I36" s="2"/>
      <c r="J36" s="2"/>
      <c r="K36" s="2"/>
      <c r="L36" s="2"/>
      <c r="M36" s="2"/>
      <c r="N36" s="2"/>
      <c r="O36" s="2"/>
      <c r="P36" s="2"/>
      <c r="Q36" s="273"/>
      <c r="R36" s="274"/>
      <c r="S36" s="2"/>
      <c r="T36" s="2"/>
      <c r="U36" s="2"/>
      <c r="V36" s="2"/>
      <c r="W36" s="273"/>
      <c r="X36" s="232"/>
    </row>
    <row r="37" spans="1:24" ht="100.5" x14ac:dyDescent="0.35">
      <c r="A37" s="31">
        <v>33</v>
      </c>
      <c r="B37" s="271" t="s">
        <v>609</v>
      </c>
      <c r="C37" s="290" t="s">
        <v>562</v>
      </c>
      <c r="D37" s="30"/>
      <c r="E37" s="292" t="s">
        <v>9</v>
      </c>
      <c r="F37" s="272" t="s">
        <v>22</v>
      </c>
      <c r="G37" s="5" t="s">
        <v>22</v>
      </c>
      <c r="H37" s="2"/>
      <c r="I37" s="2"/>
      <c r="J37" s="2"/>
      <c r="K37" s="2"/>
      <c r="L37" s="2"/>
      <c r="M37" s="2"/>
      <c r="N37" s="2"/>
      <c r="O37" s="2"/>
      <c r="P37" s="2"/>
      <c r="Q37" s="273"/>
      <c r="R37" s="274"/>
      <c r="S37" s="2"/>
      <c r="T37" s="2"/>
      <c r="U37" s="2"/>
      <c r="V37" s="2"/>
      <c r="W37" s="273"/>
      <c r="X37" s="232"/>
    </row>
    <row r="38" spans="1:24" ht="50.5" x14ac:dyDescent="0.35">
      <c r="A38" s="31">
        <v>34</v>
      </c>
      <c r="B38" s="271" t="s">
        <v>610</v>
      </c>
      <c r="C38" s="290" t="s">
        <v>562</v>
      </c>
      <c r="D38" s="30"/>
      <c r="E38" s="292" t="s">
        <v>9</v>
      </c>
      <c r="F38" s="274"/>
      <c r="G38" s="5" t="s">
        <v>22</v>
      </c>
      <c r="H38" s="2"/>
      <c r="I38" s="2"/>
      <c r="J38" s="2"/>
      <c r="K38" s="2"/>
      <c r="L38" s="2"/>
      <c r="M38" s="2"/>
      <c r="N38" s="2"/>
      <c r="O38" s="2"/>
      <c r="P38" s="2"/>
      <c r="Q38" s="273"/>
      <c r="R38" s="274"/>
      <c r="S38" s="2"/>
      <c r="T38" s="2"/>
      <c r="U38" s="2"/>
      <c r="V38" s="2"/>
      <c r="W38" s="273"/>
      <c r="X38" s="232"/>
    </row>
    <row r="39" spans="1:24" ht="50" x14ac:dyDescent="0.35">
      <c r="A39" s="31">
        <v>35</v>
      </c>
      <c r="B39" s="271" t="s">
        <v>563</v>
      </c>
      <c r="C39" s="290" t="s">
        <v>564</v>
      </c>
      <c r="D39" s="30"/>
      <c r="E39" s="292" t="s">
        <v>9</v>
      </c>
      <c r="F39" s="274"/>
      <c r="G39" s="5" t="s">
        <v>22</v>
      </c>
      <c r="H39" s="2"/>
      <c r="I39" s="2"/>
      <c r="J39" s="2"/>
      <c r="K39" s="2"/>
      <c r="L39" s="2"/>
      <c r="M39" s="2"/>
      <c r="N39" s="2"/>
      <c r="O39" s="2"/>
      <c r="P39" s="2"/>
      <c r="Q39" s="275" t="s">
        <v>22</v>
      </c>
      <c r="R39" s="272" t="s">
        <v>22</v>
      </c>
      <c r="S39" s="2"/>
      <c r="T39" s="2"/>
      <c r="U39" s="2"/>
      <c r="V39" s="2"/>
      <c r="W39" s="273"/>
      <c r="X39" s="232"/>
    </row>
    <row r="40" spans="1:24" ht="50" x14ac:dyDescent="0.35">
      <c r="A40" s="31">
        <v>36</v>
      </c>
      <c r="B40" s="271" t="s">
        <v>565</v>
      </c>
      <c r="C40" s="290" t="s">
        <v>566</v>
      </c>
      <c r="D40" s="30"/>
      <c r="E40" s="292" t="s">
        <v>9</v>
      </c>
      <c r="F40" s="272" t="s">
        <v>22</v>
      </c>
      <c r="G40" s="5" t="s">
        <v>22</v>
      </c>
      <c r="H40" s="5" t="s">
        <v>22</v>
      </c>
      <c r="I40" s="2"/>
      <c r="J40" s="2"/>
      <c r="K40" s="2"/>
      <c r="L40" s="2"/>
      <c r="M40" s="2"/>
      <c r="N40" s="2"/>
      <c r="O40" s="2"/>
      <c r="P40" s="2"/>
      <c r="Q40" s="275" t="s">
        <v>22</v>
      </c>
      <c r="R40" s="274"/>
      <c r="S40" s="2"/>
      <c r="T40" s="2"/>
      <c r="U40" s="2"/>
      <c r="V40" s="2"/>
      <c r="W40" s="273"/>
      <c r="X40" s="232"/>
    </row>
    <row r="41" spans="1:24" ht="112.5" x14ac:dyDescent="0.35">
      <c r="A41" s="31">
        <v>37</v>
      </c>
      <c r="B41" s="271" t="s">
        <v>567</v>
      </c>
      <c r="C41" s="290" t="s">
        <v>568</v>
      </c>
      <c r="D41" s="30"/>
      <c r="E41" s="292" t="s">
        <v>9</v>
      </c>
      <c r="F41" s="274"/>
      <c r="G41" s="5" t="s">
        <v>22</v>
      </c>
      <c r="H41" s="2"/>
      <c r="I41" s="2"/>
      <c r="J41" s="2"/>
      <c r="K41" s="2"/>
      <c r="L41" s="2"/>
      <c r="M41" s="2"/>
      <c r="N41" s="2"/>
      <c r="O41" s="2"/>
      <c r="P41" s="2"/>
      <c r="Q41" s="273"/>
      <c r="R41" s="272" t="s">
        <v>22</v>
      </c>
      <c r="S41" s="2"/>
      <c r="T41" s="2"/>
      <c r="U41" s="2"/>
      <c r="V41" s="2"/>
      <c r="W41" s="273"/>
      <c r="X41" s="232"/>
    </row>
    <row r="42" spans="1:24" ht="37.5" x14ac:dyDescent="0.35">
      <c r="A42" s="31">
        <v>38</v>
      </c>
      <c r="B42" s="271" t="s">
        <v>569</v>
      </c>
      <c r="C42" s="290" t="s">
        <v>570</v>
      </c>
      <c r="D42" s="30"/>
      <c r="E42" s="291" t="s">
        <v>18</v>
      </c>
      <c r="F42" s="274"/>
      <c r="G42" s="5" t="s">
        <v>22</v>
      </c>
      <c r="H42" s="5" t="s">
        <v>22</v>
      </c>
      <c r="I42" s="2"/>
      <c r="J42" s="2"/>
      <c r="K42" s="2"/>
      <c r="L42" s="2"/>
      <c r="M42" s="2"/>
      <c r="N42" s="2"/>
      <c r="O42" s="2"/>
      <c r="P42" s="2"/>
      <c r="Q42" s="273"/>
      <c r="R42" s="274"/>
      <c r="S42" s="2"/>
      <c r="T42" s="2"/>
      <c r="U42" s="2"/>
      <c r="V42" s="2"/>
      <c r="W42" s="273"/>
      <c r="X42" s="232"/>
    </row>
    <row r="43" spans="1:24" ht="25" x14ac:dyDescent="0.35">
      <c r="A43" s="31">
        <v>39</v>
      </c>
      <c r="B43" s="271" t="s">
        <v>571</v>
      </c>
      <c r="C43" s="290" t="s">
        <v>572</v>
      </c>
      <c r="D43" s="30"/>
      <c r="E43" s="292" t="s">
        <v>9</v>
      </c>
      <c r="F43" s="274"/>
      <c r="G43" s="2"/>
      <c r="H43" s="2"/>
      <c r="I43" s="2"/>
      <c r="J43" s="2"/>
      <c r="K43" s="2"/>
      <c r="L43" s="2"/>
      <c r="M43" s="2"/>
      <c r="N43" s="2"/>
      <c r="O43" s="2"/>
      <c r="P43" s="2"/>
      <c r="Q43" s="273"/>
      <c r="R43" s="274"/>
      <c r="S43" s="2"/>
      <c r="T43" s="5" t="s">
        <v>22</v>
      </c>
      <c r="U43" s="2"/>
      <c r="V43" s="2"/>
      <c r="W43" s="273"/>
      <c r="X43" s="232"/>
    </row>
    <row r="44" spans="1:24" ht="37.5" x14ac:dyDescent="0.35">
      <c r="A44" s="31">
        <v>40</v>
      </c>
      <c r="B44" s="271" t="s">
        <v>492</v>
      </c>
      <c r="C44" s="290" t="s">
        <v>573</v>
      </c>
      <c r="D44" s="30"/>
      <c r="E44" s="292" t="s">
        <v>9</v>
      </c>
      <c r="F44" s="274"/>
      <c r="G44" s="2"/>
      <c r="H44" s="5" t="s">
        <v>22</v>
      </c>
      <c r="I44" s="2"/>
      <c r="J44" s="2"/>
      <c r="K44" s="2"/>
      <c r="L44" s="2"/>
      <c r="M44" s="2"/>
      <c r="N44" s="2"/>
      <c r="O44" s="2"/>
      <c r="P44" s="5" t="s">
        <v>22</v>
      </c>
      <c r="Q44" s="273"/>
      <c r="R44" s="274"/>
      <c r="S44" s="2"/>
      <c r="T44" s="2"/>
      <c r="U44" s="2"/>
      <c r="V44" s="2"/>
      <c r="W44" s="273"/>
      <c r="X44" s="232"/>
    </row>
    <row r="45" spans="1:24" ht="37.5" x14ac:dyDescent="0.35">
      <c r="A45" s="31">
        <v>41</v>
      </c>
      <c r="B45" s="271" t="s">
        <v>574</v>
      </c>
      <c r="C45" s="290" t="s">
        <v>575</v>
      </c>
      <c r="D45" s="30"/>
      <c r="E45" s="292" t="s">
        <v>9</v>
      </c>
      <c r="F45" s="274"/>
      <c r="G45" s="5" t="s">
        <v>22</v>
      </c>
      <c r="H45" s="2"/>
      <c r="I45" s="2"/>
      <c r="J45" s="2"/>
      <c r="K45" s="2"/>
      <c r="L45" s="2"/>
      <c r="M45" s="2"/>
      <c r="N45" s="2"/>
      <c r="O45" s="2"/>
      <c r="P45" s="2"/>
      <c r="Q45" s="275" t="s">
        <v>22</v>
      </c>
      <c r="R45" s="274"/>
      <c r="S45" s="2"/>
      <c r="T45" s="2"/>
      <c r="U45" s="2"/>
      <c r="V45" s="2"/>
      <c r="W45" s="273"/>
      <c r="X45" s="232"/>
    </row>
    <row r="46" spans="1:24" ht="75" x14ac:dyDescent="0.35">
      <c r="A46" s="31">
        <v>42</v>
      </c>
      <c r="B46" s="271" t="s">
        <v>576</v>
      </c>
      <c r="C46" s="290" t="s">
        <v>577</v>
      </c>
      <c r="D46" s="30"/>
      <c r="E46" s="291" t="s">
        <v>18</v>
      </c>
      <c r="F46" s="274"/>
      <c r="G46" s="5" t="s">
        <v>22</v>
      </c>
      <c r="H46" s="5" t="s">
        <v>22</v>
      </c>
      <c r="I46" s="2"/>
      <c r="J46" s="2"/>
      <c r="K46" s="2"/>
      <c r="L46" s="2"/>
      <c r="M46" s="2"/>
      <c r="N46" s="2"/>
      <c r="O46" s="2"/>
      <c r="P46" s="2"/>
      <c r="Q46" s="273"/>
      <c r="R46" s="274"/>
      <c r="S46" s="2"/>
      <c r="T46" s="2"/>
      <c r="U46" s="2"/>
      <c r="V46" s="2"/>
      <c r="W46" s="273"/>
      <c r="X46" s="232"/>
    </row>
    <row r="47" spans="1:24" ht="25" x14ac:dyDescent="0.35">
      <c r="A47" s="31">
        <v>43</v>
      </c>
      <c r="B47" s="271" t="s">
        <v>578</v>
      </c>
      <c r="C47" s="290" t="s">
        <v>579</v>
      </c>
      <c r="D47" s="30"/>
      <c r="E47" s="292" t="s">
        <v>9</v>
      </c>
      <c r="F47" s="274"/>
      <c r="G47" s="2"/>
      <c r="H47" s="2"/>
      <c r="I47" s="2"/>
      <c r="J47" s="2"/>
      <c r="K47" s="2"/>
      <c r="L47" s="2"/>
      <c r="M47" s="5" t="s">
        <v>22</v>
      </c>
      <c r="N47" s="2"/>
      <c r="O47" s="2"/>
      <c r="P47" s="5" t="s">
        <v>22</v>
      </c>
      <c r="Q47" s="273"/>
      <c r="R47" s="274"/>
      <c r="S47" s="2"/>
      <c r="T47" s="2"/>
      <c r="U47" s="2"/>
      <c r="V47" s="2"/>
      <c r="W47" s="273"/>
      <c r="X47" s="232"/>
    </row>
    <row r="48" spans="1:24" ht="62.5" x14ac:dyDescent="0.35">
      <c r="A48" s="31">
        <v>44</v>
      </c>
      <c r="B48" s="271" t="s">
        <v>580</v>
      </c>
      <c r="C48" s="290" t="s">
        <v>581</v>
      </c>
      <c r="D48" s="30"/>
      <c r="E48" s="292" t="s">
        <v>9</v>
      </c>
      <c r="F48" s="274"/>
      <c r="G48" s="2"/>
      <c r="H48" s="5" t="s">
        <v>22</v>
      </c>
      <c r="I48" s="2"/>
      <c r="J48" s="2"/>
      <c r="K48" s="2"/>
      <c r="L48" s="2"/>
      <c r="M48" s="2"/>
      <c r="N48" s="2"/>
      <c r="O48" s="2"/>
      <c r="P48" s="5" t="s">
        <v>22</v>
      </c>
      <c r="Q48" s="273"/>
      <c r="R48" s="272" t="s">
        <v>22</v>
      </c>
      <c r="S48" s="2"/>
      <c r="T48" s="2"/>
      <c r="U48" s="2"/>
      <c r="V48" s="2"/>
      <c r="W48" s="273"/>
      <c r="X48" s="232"/>
    </row>
    <row r="49" spans="1:24" ht="62.5" x14ac:dyDescent="0.35">
      <c r="A49" s="31">
        <v>45</v>
      </c>
      <c r="B49" s="271" t="s">
        <v>582</v>
      </c>
      <c r="C49" s="290" t="s">
        <v>583</v>
      </c>
      <c r="D49" s="30"/>
      <c r="E49" s="291" t="s">
        <v>18</v>
      </c>
      <c r="F49" s="274"/>
      <c r="G49" s="2"/>
      <c r="H49" s="5" t="s">
        <v>22</v>
      </c>
      <c r="I49" s="2"/>
      <c r="J49" s="2"/>
      <c r="K49" s="2"/>
      <c r="L49" s="2"/>
      <c r="M49" s="2"/>
      <c r="N49" s="2"/>
      <c r="O49" s="2"/>
      <c r="P49" s="5" t="s">
        <v>22</v>
      </c>
      <c r="Q49" s="273"/>
      <c r="R49" s="272" t="s">
        <v>22</v>
      </c>
      <c r="S49" s="2"/>
      <c r="T49" s="2"/>
      <c r="U49" s="2"/>
      <c r="V49" s="2"/>
      <c r="W49" s="273"/>
      <c r="X49" s="232"/>
    </row>
    <row r="50" spans="1:24" ht="50" x14ac:dyDescent="0.35">
      <c r="A50" s="31">
        <v>46</v>
      </c>
      <c r="B50" s="271" t="s">
        <v>584</v>
      </c>
      <c r="C50" s="290" t="s">
        <v>585</v>
      </c>
      <c r="D50" s="30"/>
      <c r="E50" s="291" t="s">
        <v>18</v>
      </c>
      <c r="F50" s="274"/>
      <c r="G50" s="2"/>
      <c r="H50" s="5" t="s">
        <v>22</v>
      </c>
      <c r="I50" s="2"/>
      <c r="J50" s="2"/>
      <c r="K50" s="2"/>
      <c r="L50" s="2"/>
      <c r="M50" s="2"/>
      <c r="N50" s="2"/>
      <c r="O50" s="2"/>
      <c r="P50" s="5" t="s">
        <v>22</v>
      </c>
      <c r="Q50" s="273"/>
      <c r="R50" s="272" t="s">
        <v>22</v>
      </c>
      <c r="S50" s="2"/>
      <c r="T50" s="2"/>
      <c r="U50" s="2"/>
      <c r="V50" s="2"/>
      <c r="W50" s="273"/>
      <c r="X50" s="232"/>
    </row>
    <row r="51" spans="1:24" ht="87.5" x14ac:dyDescent="0.35">
      <c r="A51" s="31">
        <v>47</v>
      </c>
      <c r="B51" s="271" t="s">
        <v>586</v>
      </c>
      <c r="C51" s="290" t="s">
        <v>587</v>
      </c>
      <c r="D51" s="30"/>
      <c r="E51" s="294" t="s">
        <v>594</v>
      </c>
      <c r="F51" s="274"/>
      <c r="G51" s="2"/>
      <c r="H51" s="5" t="s">
        <v>22</v>
      </c>
      <c r="I51" s="2"/>
      <c r="J51" s="2"/>
      <c r="K51" s="2"/>
      <c r="L51" s="2"/>
      <c r="M51" s="2"/>
      <c r="N51" s="2"/>
      <c r="O51" s="2"/>
      <c r="P51" s="5" t="s">
        <v>22</v>
      </c>
      <c r="Q51" s="273"/>
      <c r="R51" s="272" t="s">
        <v>22</v>
      </c>
      <c r="S51" s="2"/>
      <c r="T51" s="2"/>
      <c r="U51" s="2"/>
      <c r="V51" s="2"/>
      <c r="W51" s="273"/>
      <c r="X51" s="232"/>
    </row>
    <row r="52" spans="1:24" ht="62.5" x14ac:dyDescent="0.35">
      <c r="A52" s="31">
        <v>48</v>
      </c>
      <c r="B52" s="271" t="s">
        <v>588</v>
      </c>
      <c r="C52" s="290" t="s">
        <v>589</v>
      </c>
      <c r="D52" s="30"/>
      <c r="E52" s="292" t="s">
        <v>9</v>
      </c>
      <c r="F52" s="274"/>
      <c r="G52" s="2"/>
      <c r="H52" s="2"/>
      <c r="I52" s="2"/>
      <c r="J52" s="2"/>
      <c r="K52" s="5" t="s">
        <v>22</v>
      </c>
      <c r="L52" s="2"/>
      <c r="M52" s="2"/>
      <c r="N52" s="2"/>
      <c r="O52" s="2"/>
      <c r="P52" s="2"/>
      <c r="Q52" s="273"/>
      <c r="R52" s="272" t="s">
        <v>22</v>
      </c>
      <c r="S52" s="2"/>
      <c r="T52" s="2"/>
      <c r="U52" s="2"/>
      <c r="V52" s="2"/>
      <c r="W52" s="273"/>
      <c r="X52" s="232"/>
    </row>
    <row r="53" spans="1:24" ht="62.5" x14ac:dyDescent="0.35">
      <c r="A53" s="31">
        <v>49</v>
      </c>
      <c r="B53" s="271" t="s">
        <v>150</v>
      </c>
      <c r="C53" s="290" t="s">
        <v>590</v>
      </c>
      <c r="D53" s="30"/>
      <c r="E53" s="292" t="s">
        <v>9</v>
      </c>
      <c r="F53" s="274"/>
      <c r="G53" s="5" t="s">
        <v>22</v>
      </c>
      <c r="H53" s="2"/>
      <c r="I53" s="2"/>
      <c r="J53" s="2"/>
      <c r="K53" s="2"/>
      <c r="L53" s="2"/>
      <c r="M53" s="2"/>
      <c r="N53" s="2"/>
      <c r="O53" s="2"/>
      <c r="P53" s="5" t="s">
        <v>22</v>
      </c>
      <c r="Q53" s="273"/>
      <c r="R53" s="272" t="s">
        <v>22</v>
      </c>
      <c r="S53" s="2"/>
      <c r="T53" s="2"/>
      <c r="U53" s="2"/>
      <c r="V53" s="2"/>
      <c r="W53" s="273"/>
      <c r="X53" s="232"/>
    </row>
    <row r="54" spans="1:24" ht="25.5" thickBot="1" x14ac:dyDescent="0.4">
      <c r="A54" s="295">
        <v>50</v>
      </c>
      <c r="B54" s="296" t="s">
        <v>591</v>
      </c>
      <c r="C54" s="297" t="s">
        <v>592</v>
      </c>
      <c r="D54" s="298"/>
      <c r="E54" s="299" t="s">
        <v>9</v>
      </c>
      <c r="F54" s="276" t="s">
        <v>22</v>
      </c>
      <c r="G54" s="277"/>
      <c r="H54" s="277"/>
      <c r="I54" s="277"/>
      <c r="J54" s="277"/>
      <c r="K54" s="277"/>
      <c r="L54" s="277"/>
      <c r="M54" s="277"/>
      <c r="N54" s="277"/>
      <c r="O54" s="277"/>
      <c r="P54" s="277"/>
      <c r="Q54" s="278"/>
      <c r="R54" s="279"/>
      <c r="S54" s="277"/>
      <c r="T54" s="277"/>
      <c r="U54" s="277"/>
      <c r="V54" s="277"/>
      <c r="W54" s="278"/>
      <c r="X54" s="232"/>
    </row>
    <row r="55" spans="1:24" x14ac:dyDescent="0.35">
      <c r="A55" s="232"/>
      <c r="B55" s="232"/>
      <c r="C55" s="232"/>
      <c r="D55" s="309"/>
      <c r="E55" s="310"/>
      <c r="F55" s="232"/>
      <c r="G55" s="232"/>
      <c r="H55" s="232"/>
      <c r="I55" s="232"/>
      <c r="J55" s="232"/>
      <c r="K55" s="232"/>
      <c r="L55" s="232"/>
      <c r="M55" s="232"/>
      <c r="N55" s="232"/>
      <c r="O55" s="232"/>
      <c r="P55" s="232"/>
      <c r="Q55" s="232"/>
      <c r="R55" s="232"/>
      <c r="S55" s="232"/>
      <c r="T55" s="232"/>
      <c r="U55" s="232"/>
      <c r="V55" s="232"/>
      <c r="W55" s="232"/>
      <c r="X55" s="232"/>
    </row>
  </sheetData>
  <autoFilter ref="A4:W54" xr:uid="{E8DB426A-46E0-427D-B87B-D8267DC579F7}"/>
  <mergeCells count="3">
    <mergeCell ref="F3:Q3"/>
    <mergeCell ref="R3:W3"/>
    <mergeCell ref="B1:E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077D9-98DC-451D-A65E-2B0C6200F9A1}">
  <dimension ref="A1:X55"/>
  <sheetViews>
    <sheetView zoomScaleNormal="100" workbookViewId="0">
      <pane ySplit="4" topLeftCell="A5" activePane="bottomLeft" state="frozen"/>
      <selection activeCell="F1" sqref="F1:W1048576"/>
      <selection pane="bottomLeft"/>
    </sheetView>
  </sheetViews>
  <sheetFormatPr defaultColWidth="0" defaultRowHeight="14.5" zeroHeight="1" x14ac:dyDescent="0.35"/>
  <cols>
    <col min="1" max="1" width="4.453125" bestFit="1" customWidth="1"/>
    <col min="2" max="2" width="43.81640625" customWidth="1"/>
    <col min="3" max="3" width="52.81640625" customWidth="1"/>
    <col min="4" max="4" width="10.54296875" style="10" customWidth="1"/>
    <col min="5" max="5" width="12.81640625" style="1" customWidth="1"/>
    <col min="6" max="23" width="10.26953125" customWidth="1"/>
    <col min="24" max="24" width="10.453125" customWidth="1"/>
    <col min="25" max="16384" width="32.453125" hidden="1"/>
  </cols>
  <sheetData>
    <row r="1" spans="1:24" ht="18" x14ac:dyDescent="0.4">
      <c r="A1" s="232"/>
      <c r="B1" s="727" t="s">
        <v>613</v>
      </c>
      <c r="C1" s="727"/>
      <c r="D1" s="727"/>
      <c r="E1" s="727"/>
      <c r="F1" s="232"/>
      <c r="G1" s="232"/>
      <c r="H1" s="232"/>
      <c r="I1" s="232"/>
      <c r="J1" s="232"/>
      <c r="K1" s="232"/>
      <c r="L1" s="232"/>
      <c r="M1" s="232"/>
      <c r="N1" s="232"/>
      <c r="O1" s="232"/>
      <c r="P1" s="232"/>
      <c r="Q1" s="232"/>
      <c r="R1" s="232"/>
      <c r="S1" s="232"/>
      <c r="T1" s="232"/>
      <c r="U1" s="232"/>
      <c r="V1" s="232"/>
      <c r="W1" s="232"/>
      <c r="X1" s="232"/>
    </row>
    <row r="2" spans="1:24" ht="15" thickBot="1" x14ac:dyDescent="0.4">
      <c r="A2" s="232"/>
      <c r="E2" s="310"/>
      <c r="F2" s="232"/>
      <c r="G2" s="232"/>
      <c r="H2" s="232"/>
      <c r="I2" s="232"/>
      <c r="J2" s="232"/>
      <c r="K2" s="232"/>
      <c r="L2" s="232"/>
      <c r="M2" s="232"/>
      <c r="N2" s="232"/>
      <c r="O2" s="232"/>
      <c r="P2" s="232"/>
      <c r="Q2" s="232"/>
      <c r="R2" s="232"/>
      <c r="S2" s="232"/>
      <c r="T2" s="232"/>
      <c r="U2" s="232"/>
      <c r="V2" s="232"/>
      <c r="W2" s="232"/>
      <c r="X2" s="232"/>
    </row>
    <row r="3" spans="1:24" ht="15" thickBot="1" x14ac:dyDescent="0.4">
      <c r="A3" s="232"/>
      <c r="B3" s="232"/>
      <c r="C3" s="232"/>
      <c r="D3" s="309"/>
      <c r="E3" s="310"/>
      <c r="F3" s="741" t="s">
        <v>595</v>
      </c>
      <c r="G3" s="742"/>
      <c r="H3" s="742"/>
      <c r="I3" s="742"/>
      <c r="J3" s="742"/>
      <c r="K3" s="742"/>
      <c r="L3" s="742"/>
      <c r="M3" s="742"/>
      <c r="N3" s="742"/>
      <c r="O3" s="742"/>
      <c r="P3" s="742"/>
      <c r="Q3" s="743"/>
      <c r="R3" s="741" t="s">
        <v>596</v>
      </c>
      <c r="S3" s="742"/>
      <c r="T3" s="742"/>
      <c r="U3" s="742"/>
      <c r="V3" s="742"/>
      <c r="W3" s="743"/>
      <c r="X3" s="232"/>
    </row>
    <row r="4" spans="1:24" s="270" customFormat="1" ht="39.5" thickBot="1" x14ac:dyDescent="0.4">
      <c r="A4" s="305" t="s">
        <v>1</v>
      </c>
      <c r="B4" s="306" t="s">
        <v>2</v>
      </c>
      <c r="C4" s="307" t="s">
        <v>501</v>
      </c>
      <c r="D4" s="307" t="s">
        <v>611</v>
      </c>
      <c r="E4" s="308" t="s">
        <v>20</v>
      </c>
      <c r="F4" s="287" t="s">
        <v>21</v>
      </c>
      <c r="G4" s="288" t="s">
        <v>597</v>
      </c>
      <c r="H4" s="288" t="s">
        <v>450</v>
      </c>
      <c r="I4" s="288" t="s">
        <v>502</v>
      </c>
      <c r="J4" s="288" t="s">
        <v>598</v>
      </c>
      <c r="K4" s="288" t="s">
        <v>454</v>
      </c>
      <c r="L4" s="288" t="s">
        <v>599</v>
      </c>
      <c r="M4" s="288" t="s">
        <v>604</v>
      </c>
      <c r="N4" s="288" t="s">
        <v>600</v>
      </c>
      <c r="O4" s="288" t="s">
        <v>601</v>
      </c>
      <c r="P4" s="288" t="s">
        <v>493</v>
      </c>
      <c r="Q4" s="289" t="s">
        <v>503</v>
      </c>
      <c r="R4" s="287" t="s">
        <v>605</v>
      </c>
      <c r="S4" s="288" t="s">
        <v>606</v>
      </c>
      <c r="T4" s="288" t="s">
        <v>607</v>
      </c>
      <c r="U4" s="288" t="s">
        <v>450</v>
      </c>
      <c r="V4" s="288" t="s">
        <v>602</v>
      </c>
      <c r="W4" s="289" t="s">
        <v>603</v>
      </c>
      <c r="X4" s="311"/>
    </row>
    <row r="5" spans="1:24" ht="25" x14ac:dyDescent="0.35">
      <c r="A5" s="29">
        <v>1</v>
      </c>
      <c r="B5" s="271" t="s">
        <v>504</v>
      </c>
      <c r="C5" s="290" t="s">
        <v>505</v>
      </c>
      <c r="D5" s="30"/>
      <c r="E5" s="304" t="s">
        <v>18</v>
      </c>
      <c r="F5" s="5" t="s">
        <v>22</v>
      </c>
      <c r="G5" s="5" t="s">
        <v>22</v>
      </c>
      <c r="H5" s="2"/>
      <c r="I5" s="2"/>
      <c r="J5" s="3"/>
      <c r="K5" s="3"/>
      <c r="L5" s="3"/>
      <c r="M5" s="4"/>
      <c r="N5" s="3"/>
      <c r="O5" s="2"/>
      <c r="P5" s="2"/>
      <c r="Q5" s="2"/>
      <c r="R5" s="2"/>
      <c r="S5" s="2"/>
      <c r="T5" s="2"/>
      <c r="U5" s="2"/>
      <c r="V5" s="2"/>
      <c r="W5" s="2"/>
      <c r="X5" s="232"/>
    </row>
    <row r="6" spans="1:24" ht="25" x14ac:dyDescent="0.35">
      <c r="A6" s="29">
        <v>2</v>
      </c>
      <c r="B6" s="271" t="s">
        <v>506</v>
      </c>
      <c r="C6" s="290" t="s">
        <v>505</v>
      </c>
      <c r="D6" s="30"/>
      <c r="E6" s="291" t="s">
        <v>18</v>
      </c>
      <c r="F6" s="5" t="s">
        <v>22</v>
      </c>
      <c r="G6" s="5" t="s">
        <v>22</v>
      </c>
      <c r="H6" s="2"/>
      <c r="I6" s="2"/>
      <c r="J6" s="2"/>
      <c r="K6" s="2"/>
      <c r="L6" s="2"/>
      <c r="M6" s="2"/>
      <c r="N6" s="2"/>
      <c r="O6" s="2"/>
      <c r="P6" s="2"/>
      <c r="Q6" s="2"/>
      <c r="R6" s="2"/>
      <c r="S6" s="2"/>
      <c r="T6" s="2"/>
      <c r="U6" s="2"/>
      <c r="V6" s="2"/>
      <c r="W6" s="2"/>
      <c r="X6" s="232"/>
    </row>
    <row r="7" spans="1:24" ht="37.5" x14ac:dyDescent="0.35">
      <c r="A7" s="29">
        <v>3</v>
      </c>
      <c r="B7" s="271" t="s">
        <v>507</v>
      </c>
      <c r="C7" s="290" t="s">
        <v>508</v>
      </c>
      <c r="D7" s="30"/>
      <c r="E7" s="291" t="s">
        <v>18</v>
      </c>
      <c r="F7" s="5" t="s">
        <v>22</v>
      </c>
      <c r="G7" s="5" t="s">
        <v>22</v>
      </c>
      <c r="H7" s="2"/>
      <c r="I7" s="2"/>
      <c r="J7" s="2"/>
      <c r="K7" s="2"/>
      <c r="L7" s="2"/>
      <c r="M7" s="2"/>
      <c r="N7" s="2"/>
      <c r="O7" s="2"/>
      <c r="P7" s="2"/>
      <c r="Q7" s="2"/>
      <c r="R7" s="2"/>
      <c r="S7" s="2"/>
      <c r="T7" s="2"/>
      <c r="U7" s="2"/>
      <c r="V7" s="2"/>
      <c r="W7" s="2"/>
      <c r="X7" s="232"/>
    </row>
    <row r="8" spans="1:24" ht="37.5" x14ac:dyDescent="0.35">
      <c r="A8" s="29">
        <v>4</v>
      </c>
      <c r="B8" s="271" t="s">
        <v>118</v>
      </c>
      <c r="C8" s="290" t="s">
        <v>509</v>
      </c>
      <c r="D8" s="30"/>
      <c r="E8" s="291" t="s">
        <v>18</v>
      </c>
      <c r="F8" s="5" t="s">
        <v>22</v>
      </c>
      <c r="G8" s="5" t="s">
        <v>22</v>
      </c>
      <c r="H8" s="5" t="s">
        <v>22</v>
      </c>
      <c r="I8" s="2"/>
      <c r="J8" s="2"/>
      <c r="K8" s="2"/>
      <c r="L8" s="2"/>
      <c r="M8" s="2"/>
      <c r="N8" s="2"/>
      <c r="O8" s="2"/>
      <c r="P8" s="2"/>
      <c r="Q8" s="2"/>
      <c r="R8" s="2"/>
      <c r="S8" s="2"/>
      <c r="T8" s="2"/>
      <c r="U8" s="2"/>
      <c r="V8" s="2"/>
      <c r="W8" s="2"/>
      <c r="X8" s="232"/>
    </row>
    <row r="9" spans="1:24" ht="37.5" x14ac:dyDescent="0.35">
      <c r="A9" s="29">
        <v>5</v>
      </c>
      <c r="B9" s="271" t="s">
        <v>510</v>
      </c>
      <c r="C9" s="290" t="s">
        <v>511</v>
      </c>
      <c r="D9" s="30"/>
      <c r="E9" s="291" t="s">
        <v>18</v>
      </c>
      <c r="F9" s="5" t="s">
        <v>22</v>
      </c>
      <c r="G9" s="5"/>
      <c r="H9" s="5"/>
      <c r="I9" s="2"/>
      <c r="J9" s="2"/>
      <c r="K9" s="2"/>
      <c r="L9" s="2"/>
      <c r="M9" s="2"/>
      <c r="N9" s="2"/>
      <c r="O9" s="2"/>
      <c r="P9" s="2"/>
      <c r="Q9" s="2"/>
      <c r="R9" s="2"/>
      <c r="S9" s="2"/>
      <c r="T9" s="2"/>
      <c r="U9" s="2"/>
      <c r="V9" s="2"/>
      <c r="W9" s="2"/>
      <c r="X9" s="232"/>
    </row>
    <row r="10" spans="1:24" ht="37.5" x14ac:dyDescent="0.35">
      <c r="A10" s="29">
        <v>6</v>
      </c>
      <c r="B10" s="271" t="s">
        <v>512</v>
      </c>
      <c r="C10" s="290" t="s">
        <v>511</v>
      </c>
      <c r="D10" s="30"/>
      <c r="E10" s="291" t="s">
        <v>18</v>
      </c>
      <c r="F10" s="5" t="s">
        <v>22</v>
      </c>
      <c r="G10" s="5" t="s">
        <v>22</v>
      </c>
      <c r="H10" s="5" t="s">
        <v>22</v>
      </c>
      <c r="I10" s="2"/>
      <c r="J10" s="2"/>
      <c r="K10" s="2"/>
      <c r="L10" s="2"/>
      <c r="M10" s="2"/>
      <c r="N10" s="2"/>
      <c r="O10" s="2"/>
      <c r="P10" s="2"/>
      <c r="Q10" s="2"/>
      <c r="R10" s="2"/>
      <c r="S10" s="2"/>
      <c r="T10" s="2"/>
      <c r="U10" s="2"/>
      <c r="V10" s="2"/>
      <c r="W10" s="2"/>
      <c r="X10" s="232"/>
    </row>
    <row r="11" spans="1:24" ht="62.5" x14ac:dyDescent="0.35">
      <c r="A11" s="29">
        <v>7</v>
      </c>
      <c r="B11" s="271" t="s">
        <v>513</v>
      </c>
      <c r="C11" s="290" t="s">
        <v>511</v>
      </c>
      <c r="D11" s="30"/>
      <c r="E11" s="291" t="s">
        <v>18</v>
      </c>
      <c r="F11" s="5" t="s">
        <v>22</v>
      </c>
      <c r="G11" s="2"/>
      <c r="H11" s="5" t="s">
        <v>22</v>
      </c>
      <c r="I11" s="2"/>
      <c r="J11" s="2"/>
      <c r="K11" s="2"/>
      <c r="L11" s="2"/>
      <c r="M11" s="2"/>
      <c r="N11" s="2"/>
      <c r="O11" s="2"/>
      <c r="P11" s="2"/>
      <c r="Q11" s="2"/>
      <c r="R11" s="2"/>
      <c r="S11" s="2"/>
      <c r="T11" s="2"/>
      <c r="U11" s="2"/>
      <c r="V11" s="2"/>
      <c r="W11" s="2"/>
      <c r="X11" s="232"/>
    </row>
    <row r="12" spans="1:24" ht="37.5" x14ac:dyDescent="0.35">
      <c r="A12" s="29">
        <v>8</v>
      </c>
      <c r="B12" s="271" t="s">
        <v>514</v>
      </c>
      <c r="C12" s="290" t="s">
        <v>511</v>
      </c>
      <c r="D12" s="30"/>
      <c r="E12" s="291" t="s">
        <v>18</v>
      </c>
      <c r="F12" s="5" t="s">
        <v>22</v>
      </c>
      <c r="G12" s="2"/>
      <c r="H12" s="5" t="s">
        <v>22</v>
      </c>
      <c r="I12" s="2"/>
      <c r="J12" s="2"/>
      <c r="K12" s="2"/>
      <c r="L12" s="2"/>
      <c r="M12" s="2"/>
      <c r="N12" s="2"/>
      <c r="O12" s="2"/>
      <c r="P12" s="2"/>
      <c r="Q12" s="2"/>
      <c r="R12" s="2"/>
      <c r="S12" s="2"/>
      <c r="T12" s="2"/>
      <c r="U12" s="2"/>
      <c r="V12" s="2"/>
      <c r="W12" s="2"/>
      <c r="X12" s="232"/>
    </row>
    <row r="13" spans="1:24" ht="62.5" x14ac:dyDescent="0.35">
      <c r="A13" s="29">
        <v>9</v>
      </c>
      <c r="B13" s="271" t="s">
        <v>515</v>
      </c>
      <c r="C13" s="290" t="s">
        <v>516</v>
      </c>
      <c r="D13" s="30"/>
      <c r="E13" s="291" t="s">
        <v>18</v>
      </c>
      <c r="F13" s="2"/>
      <c r="G13" s="2"/>
      <c r="H13" s="2"/>
      <c r="I13" s="2"/>
      <c r="J13" s="2"/>
      <c r="K13" s="2"/>
      <c r="L13" s="2"/>
      <c r="M13" s="2"/>
      <c r="N13" s="2"/>
      <c r="O13" s="2"/>
      <c r="P13" s="5" t="s">
        <v>22</v>
      </c>
      <c r="Q13" s="2"/>
      <c r="R13" s="2"/>
      <c r="S13" s="2"/>
      <c r="T13" s="2"/>
      <c r="U13" s="2"/>
      <c r="V13" s="2"/>
      <c r="W13" s="2"/>
      <c r="X13" s="232"/>
    </row>
    <row r="14" spans="1:24" ht="37.5" x14ac:dyDescent="0.35">
      <c r="A14" s="29">
        <v>10</v>
      </c>
      <c r="B14" s="271" t="s">
        <v>517</v>
      </c>
      <c r="C14" s="290" t="s">
        <v>518</v>
      </c>
      <c r="D14" s="30"/>
      <c r="E14" s="292" t="s">
        <v>9</v>
      </c>
      <c r="F14" s="2"/>
      <c r="G14" s="5" t="s">
        <v>22</v>
      </c>
      <c r="H14" s="2"/>
      <c r="I14" s="2"/>
      <c r="J14" s="2"/>
      <c r="K14" s="2"/>
      <c r="L14" s="2"/>
      <c r="M14" s="2"/>
      <c r="N14" s="2"/>
      <c r="O14" s="2"/>
      <c r="P14" s="2"/>
      <c r="Q14" s="5" t="s">
        <v>22</v>
      </c>
      <c r="R14" s="2"/>
      <c r="S14" s="2"/>
      <c r="T14" s="2"/>
      <c r="U14" s="2"/>
      <c r="V14" s="2"/>
      <c r="W14" s="2"/>
      <c r="X14" s="232"/>
    </row>
    <row r="15" spans="1:24" ht="50" x14ac:dyDescent="0.35">
      <c r="A15" s="29">
        <v>11</v>
      </c>
      <c r="B15" s="271" t="s">
        <v>519</v>
      </c>
      <c r="C15" s="290" t="s">
        <v>520</v>
      </c>
      <c r="D15" s="30"/>
      <c r="E15" s="291" t="s">
        <v>18</v>
      </c>
      <c r="F15" s="2"/>
      <c r="G15" s="2"/>
      <c r="H15" s="5" t="s">
        <v>22</v>
      </c>
      <c r="I15" s="2"/>
      <c r="J15" s="2"/>
      <c r="K15" s="2"/>
      <c r="L15" s="2"/>
      <c r="M15" s="2"/>
      <c r="N15" s="2"/>
      <c r="O15" s="2"/>
      <c r="P15" s="2"/>
      <c r="Q15" s="5" t="s">
        <v>22</v>
      </c>
      <c r="R15" s="2"/>
      <c r="S15" s="2"/>
      <c r="T15" s="2"/>
      <c r="U15" s="2"/>
      <c r="V15" s="2"/>
      <c r="W15" s="2"/>
      <c r="X15" s="232"/>
    </row>
    <row r="16" spans="1:24" ht="37.5" x14ac:dyDescent="0.35">
      <c r="A16" s="29">
        <v>12</v>
      </c>
      <c r="B16" s="271" t="s">
        <v>521</v>
      </c>
      <c r="C16" s="290" t="s">
        <v>522</v>
      </c>
      <c r="D16" s="30"/>
      <c r="E16" s="292" t="s">
        <v>9</v>
      </c>
      <c r="F16" s="2"/>
      <c r="G16" s="5" t="s">
        <v>22</v>
      </c>
      <c r="H16" s="2"/>
      <c r="I16" s="2"/>
      <c r="J16" s="2"/>
      <c r="K16" s="2"/>
      <c r="L16" s="2"/>
      <c r="M16" s="2"/>
      <c r="N16" s="2"/>
      <c r="O16" s="2"/>
      <c r="P16" s="2"/>
      <c r="Q16" s="2"/>
      <c r="R16" s="2"/>
      <c r="S16" s="2"/>
      <c r="T16" s="2"/>
      <c r="U16" s="2"/>
      <c r="V16" s="2"/>
      <c r="W16" s="2"/>
      <c r="X16" s="232"/>
    </row>
    <row r="17" spans="1:24" ht="75" x14ac:dyDescent="0.35">
      <c r="A17" s="29">
        <v>13</v>
      </c>
      <c r="B17" s="271" t="s">
        <v>523</v>
      </c>
      <c r="C17" s="290" t="s">
        <v>524</v>
      </c>
      <c r="D17" s="30"/>
      <c r="E17" s="292" t="s">
        <v>9</v>
      </c>
      <c r="F17" s="2"/>
      <c r="G17" s="5" t="s">
        <v>22</v>
      </c>
      <c r="H17" s="5" t="s">
        <v>22</v>
      </c>
      <c r="I17" s="2"/>
      <c r="J17" s="2"/>
      <c r="K17" s="2"/>
      <c r="L17" s="2"/>
      <c r="M17" s="2"/>
      <c r="N17" s="2"/>
      <c r="O17" s="2"/>
      <c r="P17" s="2"/>
      <c r="Q17" s="5" t="s">
        <v>22</v>
      </c>
      <c r="R17" s="2"/>
      <c r="S17" s="2"/>
      <c r="T17" s="2"/>
      <c r="U17" s="2"/>
      <c r="V17" s="2"/>
      <c r="W17" s="2"/>
      <c r="X17" s="232"/>
    </row>
    <row r="18" spans="1:24" ht="37.5" x14ac:dyDescent="0.35">
      <c r="A18" s="29">
        <v>14</v>
      </c>
      <c r="B18" s="271" t="s">
        <v>525</v>
      </c>
      <c r="C18" s="290" t="s">
        <v>526</v>
      </c>
      <c r="D18" s="30"/>
      <c r="E18" s="292" t="s">
        <v>9</v>
      </c>
      <c r="F18" s="2"/>
      <c r="G18" s="2"/>
      <c r="H18" s="2"/>
      <c r="I18" s="2"/>
      <c r="J18" s="2"/>
      <c r="K18" s="2"/>
      <c r="L18" s="2"/>
      <c r="M18" s="2"/>
      <c r="N18" s="2"/>
      <c r="O18" s="2"/>
      <c r="P18" s="5" t="s">
        <v>22</v>
      </c>
      <c r="Q18" s="5" t="s">
        <v>22</v>
      </c>
      <c r="R18" s="2"/>
      <c r="S18" s="2"/>
      <c r="T18" s="2"/>
      <c r="U18" s="2"/>
      <c r="V18" s="2"/>
      <c r="W18" s="2"/>
      <c r="X18" s="232"/>
    </row>
    <row r="19" spans="1:24" ht="62.5" x14ac:dyDescent="0.35">
      <c r="A19" s="29">
        <v>15</v>
      </c>
      <c r="B19" s="271" t="s">
        <v>527</v>
      </c>
      <c r="C19" s="290" t="s">
        <v>528</v>
      </c>
      <c r="D19" s="30"/>
      <c r="E19" s="291" t="s">
        <v>18</v>
      </c>
      <c r="F19" s="5" t="s">
        <v>22</v>
      </c>
      <c r="G19" s="5" t="s">
        <v>22</v>
      </c>
      <c r="H19" s="2"/>
      <c r="I19" s="2"/>
      <c r="J19" s="2"/>
      <c r="K19" s="2"/>
      <c r="L19" s="2"/>
      <c r="M19" s="2"/>
      <c r="N19" s="2"/>
      <c r="O19" s="2"/>
      <c r="P19" s="2"/>
      <c r="Q19" s="2"/>
      <c r="R19" s="2"/>
      <c r="S19" s="2"/>
      <c r="T19" s="2"/>
      <c r="U19" s="2"/>
      <c r="V19" s="2"/>
      <c r="W19" s="2"/>
      <c r="X19" s="232"/>
    </row>
    <row r="20" spans="1:24" ht="37.5" x14ac:dyDescent="0.35">
      <c r="A20" s="29">
        <v>16</v>
      </c>
      <c r="B20" s="271" t="s">
        <v>529</v>
      </c>
      <c r="C20" s="290" t="s">
        <v>530</v>
      </c>
      <c r="D20" s="30"/>
      <c r="E20" s="291" t="s">
        <v>18</v>
      </c>
      <c r="F20" s="2"/>
      <c r="G20" s="2"/>
      <c r="H20" s="5" t="s">
        <v>22</v>
      </c>
      <c r="I20" s="2"/>
      <c r="J20" s="2"/>
      <c r="K20" s="2"/>
      <c r="L20" s="2"/>
      <c r="M20" s="2"/>
      <c r="N20" s="2"/>
      <c r="O20" s="2"/>
      <c r="P20" s="5" t="s">
        <v>22</v>
      </c>
      <c r="Q20" s="2"/>
      <c r="R20" s="2"/>
      <c r="S20" s="2"/>
      <c r="T20" s="2"/>
      <c r="U20" s="2"/>
      <c r="V20" s="2"/>
      <c r="W20" s="2"/>
      <c r="X20" s="232"/>
    </row>
    <row r="21" spans="1:24" ht="37.5" x14ac:dyDescent="0.35">
      <c r="A21" s="29">
        <v>17</v>
      </c>
      <c r="B21" s="271" t="s">
        <v>531</v>
      </c>
      <c r="C21" s="290" t="s">
        <v>532</v>
      </c>
      <c r="D21" s="30"/>
      <c r="E21" s="292" t="s">
        <v>9</v>
      </c>
      <c r="F21" s="2"/>
      <c r="G21" s="5" t="s">
        <v>22</v>
      </c>
      <c r="H21" s="2"/>
      <c r="I21" s="2"/>
      <c r="J21" s="2"/>
      <c r="K21" s="2"/>
      <c r="L21" s="2"/>
      <c r="M21" s="2"/>
      <c r="N21" s="2"/>
      <c r="O21" s="2"/>
      <c r="P21" s="2"/>
      <c r="Q21" s="2"/>
      <c r="R21" s="2"/>
      <c r="S21" s="2"/>
      <c r="T21" s="2"/>
      <c r="U21" s="2"/>
      <c r="V21" s="2"/>
      <c r="W21" s="2"/>
      <c r="X21" s="232"/>
    </row>
    <row r="22" spans="1:24" ht="37.5" x14ac:dyDescent="0.35">
      <c r="A22" s="29">
        <v>18</v>
      </c>
      <c r="B22" s="271" t="s">
        <v>533</v>
      </c>
      <c r="C22" s="290" t="s">
        <v>534</v>
      </c>
      <c r="D22" s="30"/>
      <c r="E22" s="292" t="s">
        <v>9</v>
      </c>
      <c r="F22" s="2"/>
      <c r="G22" s="2"/>
      <c r="H22" s="2"/>
      <c r="I22" s="2"/>
      <c r="J22" s="2"/>
      <c r="K22" s="2"/>
      <c r="L22" s="2"/>
      <c r="M22" s="2"/>
      <c r="N22" s="5" t="s">
        <v>22</v>
      </c>
      <c r="O22" s="2"/>
      <c r="P22" s="2"/>
      <c r="Q22" s="2"/>
      <c r="R22" s="5" t="s">
        <v>22</v>
      </c>
      <c r="S22" s="2"/>
      <c r="T22" s="2"/>
      <c r="U22" s="2"/>
      <c r="V22" s="2"/>
      <c r="W22" s="2"/>
      <c r="X22" s="232"/>
    </row>
    <row r="23" spans="1:24" ht="37.5" x14ac:dyDescent="0.35">
      <c r="A23" s="29">
        <v>19</v>
      </c>
      <c r="B23" s="271" t="s">
        <v>535</v>
      </c>
      <c r="C23" s="290" t="s">
        <v>536</v>
      </c>
      <c r="D23" s="30"/>
      <c r="E23" s="293" t="s">
        <v>7</v>
      </c>
      <c r="F23" s="2"/>
      <c r="G23" s="2"/>
      <c r="H23" s="2"/>
      <c r="I23" s="2"/>
      <c r="J23" s="2"/>
      <c r="K23" s="2"/>
      <c r="L23" s="2"/>
      <c r="M23" s="2"/>
      <c r="N23" s="5" t="s">
        <v>22</v>
      </c>
      <c r="O23" s="2"/>
      <c r="P23" s="2"/>
      <c r="Q23" s="2"/>
      <c r="R23" s="2"/>
      <c r="S23" s="2"/>
      <c r="T23" s="2"/>
      <c r="U23" s="2"/>
      <c r="V23" s="2"/>
      <c r="W23" s="2"/>
      <c r="X23" s="232"/>
    </row>
    <row r="24" spans="1:24" ht="50" x14ac:dyDescent="0.35">
      <c r="A24" s="29">
        <v>20</v>
      </c>
      <c r="B24" s="271" t="s">
        <v>537</v>
      </c>
      <c r="C24" s="290" t="s">
        <v>538</v>
      </c>
      <c r="D24" s="30"/>
      <c r="E24" s="292" t="s">
        <v>9</v>
      </c>
      <c r="F24" s="2"/>
      <c r="G24" s="5" t="s">
        <v>22</v>
      </c>
      <c r="H24" s="2"/>
      <c r="I24" s="2"/>
      <c r="J24" s="2"/>
      <c r="K24" s="2"/>
      <c r="L24" s="2"/>
      <c r="M24" s="2"/>
      <c r="N24" s="2"/>
      <c r="O24" s="2"/>
      <c r="P24" s="2"/>
      <c r="Q24" s="2"/>
      <c r="R24" s="5" t="s">
        <v>22</v>
      </c>
      <c r="S24" s="2"/>
      <c r="T24" s="2"/>
      <c r="U24" s="2"/>
      <c r="V24" s="2"/>
      <c r="W24" s="2"/>
      <c r="X24" s="232"/>
    </row>
    <row r="25" spans="1:24" ht="37.5" x14ac:dyDescent="0.35">
      <c r="A25" s="29">
        <v>21</v>
      </c>
      <c r="B25" s="271" t="s">
        <v>539</v>
      </c>
      <c r="C25" s="290" t="s">
        <v>540</v>
      </c>
      <c r="D25" s="30"/>
      <c r="E25" s="292" t="s">
        <v>9</v>
      </c>
      <c r="F25" s="2"/>
      <c r="G25" s="5" t="s">
        <v>22</v>
      </c>
      <c r="H25" s="2"/>
      <c r="I25" s="2"/>
      <c r="J25" s="2"/>
      <c r="K25" s="2"/>
      <c r="L25" s="2"/>
      <c r="M25" s="2"/>
      <c r="N25" s="2"/>
      <c r="O25" s="2"/>
      <c r="P25" s="2"/>
      <c r="Q25" s="2"/>
      <c r="R25" s="5" t="s">
        <v>22</v>
      </c>
      <c r="S25" s="2"/>
      <c r="T25" s="2"/>
      <c r="U25" s="2"/>
      <c r="V25" s="2"/>
      <c r="W25" s="2"/>
      <c r="X25" s="232"/>
    </row>
    <row r="26" spans="1:24" ht="50" x14ac:dyDescent="0.35">
      <c r="A26" s="29">
        <v>22</v>
      </c>
      <c r="B26" s="271" t="s">
        <v>541</v>
      </c>
      <c r="C26" s="290" t="s">
        <v>542</v>
      </c>
      <c r="D26" s="30"/>
      <c r="E26" s="292" t="s">
        <v>9</v>
      </c>
      <c r="F26" s="2"/>
      <c r="G26" s="5" t="s">
        <v>22</v>
      </c>
      <c r="H26" s="2"/>
      <c r="I26" s="2"/>
      <c r="J26" s="2"/>
      <c r="K26" s="2"/>
      <c r="L26" s="2"/>
      <c r="M26" s="2"/>
      <c r="N26" s="2"/>
      <c r="O26" s="2"/>
      <c r="P26" s="2"/>
      <c r="Q26" s="2"/>
      <c r="R26" s="2"/>
      <c r="S26" s="2"/>
      <c r="T26" s="2"/>
      <c r="U26" s="2"/>
      <c r="V26" s="2"/>
      <c r="W26" s="2"/>
      <c r="X26" s="232"/>
    </row>
    <row r="27" spans="1:24" ht="62.5" x14ac:dyDescent="0.35">
      <c r="A27" s="29">
        <v>23</v>
      </c>
      <c r="B27" s="271" t="s">
        <v>543</v>
      </c>
      <c r="C27" s="290" t="s">
        <v>544</v>
      </c>
      <c r="D27" s="30"/>
      <c r="E27" s="292" t="s">
        <v>9</v>
      </c>
      <c r="F27" s="2"/>
      <c r="G27" s="2"/>
      <c r="H27" s="2"/>
      <c r="I27" s="2"/>
      <c r="J27" s="2"/>
      <c r="K27" s="2"/>
      <c r="L27" s="2"/>
      <c r="M27" s="5" t="s">
        <v>22</v>
      </c>
      <c r="N27" s="2"/>
      <c r="O27" s="2"/>
      <c r="P27" s="2"/>
      <c r="Q27" s="2"/>
      <c r="R27" s="2"/>
      <c r="S27" s="2"/>
      <c r="T27" s="2"/>
      <c r="U27" s="2"/>
      <c r="V27" s="2"/>
      <c r="W27" s="2"/>
      <c r="X27" s="232"/>
    </row>
    <row r="28" spans="1:24" ht="75" x14ac:dyDescent="0.35">
      <c r="A28" s="29">
        <v>24</v>
      </c>
      <c r="B28" s="271" t="s">
        <v>545</v>
      </c>
      <c r="C28" s="290" t="s">
        <v>546</v>
      </c>
      <c r="D28" s="30"/>
      <c r="E28" s="292" t="s">
        <v>9</v>
      </c>
      <c r="F28" s="2"/>
      <c r="G28" s="2"/>
      <c r="H28" s="5" t="s">
        <v>22</v>
      </c>
      <c r="I28" s="2"/>
      <c r="J28" s="2"/>
      <c r="K28" s="2"/>
      <c r="L28" s="2"/>
      <c r="M28" s="2"/>
      <c r="N28" s="2"/>
      <c r="O28" s="2"/>
      <c r="P28" s="2"/>
      <c r="Q28" s="2"/>
      <c r="R28" s="2"/>
      <c r="S28" s="2"/>
      <c r="T28" s="2"/>
      <c r="U28" s="2"/>
      <c r="V28" s="2"/>
      <c r="W28" s="2"/>
      <c r="X28" s="232"/>
    </row>
    <row r="29" spans="1:24" ht="37.5" x14ac:dyDescent="0.35">
      <c r="A29" s="29">
        <v>25</v>
      </c>
      <c r="B29" s="271" t="s">
        <v>547</v>
      </c>
      <c r="C29" s="290" t="s">
        <v>548</v>
      </c>
      <c r="D29" s="30"/>
      <c r="E29" s="292" t="s">
        <v>9</v>
      </c>
      <c r="F29" s="2"/>
      <c r="G29" s="5" t="s">
        <v>22</v>
      </c>
      <c r="H29" s="2"/>
      <c r="I29" s="2"/>
      <c r="J29" s="2"/>
      <c r="K29" s="2"/>
      <c r="L29" s="2"/>
      <c r="M29" s="2"/>
      <c r="N29" s="2"/>
      <c r="O29" s="2"/>
      <c r="P29" s="2"/>
      <c r="Q29" s="2"/>
      <c r="R29" s="2"/>
      <c r="S29" s="2"/>
      <c r="T29" s="2"/>
      <c r="U29" s="2"/>
      <c r="V29" s="2"/>
      <c r="W29" s="2"/>
      <c r="X29" s="232"/>
    </row>
    <row r="30" spans="1:24" ht="87.5" x14ac:dyDescent="0.35">
      <c r="A30" s="29">
        <v>26</v>
      </c>
      <c r="B30" s="271" t="s">
        <v>549</v>
      </c>
      <c r="C30" s="290" t="s">
        <v>550</v>
      </c>
      <c r="D30" s="30"/>
      <c r="E30" s="292" t="s">
        <v>9</v>
      </c>
      <c r="F30" s="2"/>
      <c r="G30" s="5" t="s">
        <v>22</v>
      </c>
      <c r="H30" s="5" t="s">
        <v>22</v>
      </c>
      <c r="I30" s="2"/>
      <c r="J30" s="2"/>
      <c r="K30" s="2"/>
      <c r="L30" s="2"/>
      <c r="M30" s="2"/>
      <c r="N30" s="2"/>
      <c r="O30" s="2"/>
      <c r="P30" s="2"/>
      <c r="Q30" s="2"/>
      <c r="R30" s="2"/>
      <c r="S30" s="2"/>
      <c r="T30" s="2"/>
      <c r="U30" s="2"/>
      <c r="V30" s="2"/>
      <c r="W30" s="2"/>
      <c r="X30" s="232"/>
    </row>
    <row r="31" spans="1:24" ht="37.5" x14ac:dyDescent="0.35">
      <c r="A31" s="29">
        <v>27</v>
      </c>
      <c r="B31" s="271" t="s">
        <v>551</v>
      </c>
      <c r="C31" s="290" t="s">
        <v>552</v>
      </c>
      <c r="D31" s="30"/>
      <c r="E31" s="292" t="s">
        <v>9</v>
      </c>
      <c r="F31" s="2"/>
      <c r="G31" s="5" t="s">
        <v>22</v>
      </c>
      <c r="H31" s="2"/>
      <c r="I31" s="2"/>
      <c r="J31" s="2"/>
      <c r="K31" s="2"/>
      <c r="L31" s="2"/>
      <c r="M31" s="2"/>
      <c r="N31" s="2"/>
      <c r="O31" s="2"/>
      <c r="P31" s="2"/>
      <c r="Q31" s="2"/>
      <c r="R31" s="5" t="s">
        <v>22</v>
      </c>
      <c r="S31" s="2"/>
      <c r="T31" s="2"/>
      <c r="U31" s="2"/>
      <c r="V31" s="2"/>
      <c r="W31" s="2"/>
      <c r="X31" s="232"/>
    </row>
    <row r="32" spans="1:24" ht="75" x14ac:dyDescent="0.35">
      <c r="A32" s="29">
        <v>28</v>
      </c>
      <c r="B32" s="271" t="s">
        <v>553</v>
      </c>
      <c r="C32" s="290" t="s">
        <v>554</v>
      </c>
      <c r="D32" s="30"/>
      <c r="E32" s="292" t="s">
        <v>9</v>
      </c>
      <c r="F32" s="2"/>
      <c r="G32" s="5" t="s">
        <v>22</v>
      </c>
      <c r="H32" s="2"/>
      <c r="I32" s="2"/>
      <c r="J32" s="2"/>
      <c r="K32" s="2"/>
      <c r="L32" s="2"/>
      <c r="M32" s="2"/>
      <c r="N32" s="2"/>
      <c r="O32" s="2"/>
      <c r="P32" s="5" t="s">
        <v>22</v>
      </c>
      <c r="Q32" s="2"/>
      <c r="R32" s="2"/>
      <c r="S32" s="5" t="s">
        <v>22</v>
      </c>
      <c r="T32" s="2"/>
      <c r="U32" s="2"/>
      <c r="V32" s="2"/>
      <c r="W32" s="2"/>
      <c r="X32" s="232"/>
    </row>
    <row r="33" spans="1:24" ht="75" x14ac:dyDescent="0.35">
      <c r="A33" s="29">
        <v>29</v>
      </c>
      <c r="B33" s="271" t="s">
        <v>555</v>
      </c>
      <c r="C33" s="290" t="s">
        <v>556</v>
      </c>
      <c r="D33" s="30"/>
      <c r="E33" s="292" t="s">
        <v>9</v>
      </c>
      <c r="F33" s="2"/>
      <c r="G33" s="5" t="s">
        <v>22</v>
      </c>
      <c r="H33" s="2"/>
      <c r="I33" s="2"/>
      <c r="J33" s="2"/>
      <c r="K33" s="2"/>
      <c r="L33" s="2"/>
      <c r="M33" s="2"/>
      <c r="N33" s="2"/>
      <c r="O33" s="2"/>
      <c r="P33" s="5" t="s">
        <v>22</v>
      </c>
      <c r="Q33" s="2"/>
      <c r="R33" s="5" t="s">
        <v>22</v>
      </c>
      <c r="S33" s="2"/>
      <c r="T33" s="2"/>
      <c r="U33" s="2"/>
      <c r="V33" s="2"/>
      <c r="W33" s="2"/>
      <c r="X33" s="232"/>
    </row>
    <row r="34" spans="1:24" ht="75" x14ac:dyDescent="0.35">
      <c r="A34" s="29">
        <v>30</v>
      </c>
      <c r="B34" s="271" t="s">
        <v>557</v>
      </c>
      <c r="C34" s="290" t="s">
        <v>558</v>
      </c>
      <c r="D34" s="30"/>
      <c r="E34" s="292" t="s">
        <v>9</v>
      </c>
      <c r="F34" s="5" t="s">
        <v>22</v>
      </c>
      <c r="G34" s="5" t="s">
        <v>22</v>
      </c>
      <c r="H34" s="2"/>
      <c r="I34" s="2"/>
      <c r="J34" s="2"/>
      <c r="K34" s="2"/>
      <c r="L34" s="2"/>
      <c r="M34" s="2"/>
      <c r="N34" s="2"/>
      <c r="O34" s="2"/>
      <c r="P34" s="5" t="s">
        <v>22</v>
      </c>
      <c r="Q34" s="2"/>
      <c r="R34" s="2"/>
      <c r="S34" s="2"/>
      <c r="T34" s="2"/>
      <c r="U34" s="2"/>
      <c r="V34" s="2"/>
      <c r="W34" s="2"/>
      <c r="X34" s="232"/>
    </row>
    <row r="35" spans="1:24" ht="50" x14ac:dyDescent="0.35">
      <c r="A35" s="29">
        <v>31</v>
      </c>
      <c r="B35" s="271" t="s">
        <v>559</v>
      </c>
      <c r="C35" s="290" t="s">
        <v>560</v>
      </c>
      <c r="D35" s="30"/>
      <c r="E35" s="292" t="s">
        <v>9</v>
      </c>
      <c r="F35" s="2"/>
      <c r="G35" s="2"/>
      <c r="H35" s="5" t="s">
        <v>22</v>
      </c>
      <c r="I35" s="2"/>
      <c r="J35" s="2"/>
      <c r="K35" s="2"/>
      <c r="L35" s="2"/>
      <c r="M35" s="2"/>
      <c r="N35" s="2"/>
      <c r="O35" s="2"/>
      <c r="P35" s="5" t="s">
        <v>22</v>
      </c>
      <c r="Q35" s="2"/>
      <c r="R35" s="2"/>
      <c r="S35" s="2"/>
      <c r="T35" s="2"/>
      <c r="U35" s="2"/>
      <c r="V35" s="2"/>
      <c r="W35" s="2"/>
      <c r="X35" s="232"/>
    </row>
    <row r="36" spans="1:24" ht="37.5" x14ac:dyDescent="0.35">
      <c r="A36" s="29">
        <v>32</v>
      </c>
      <c r="B36" s="271" t="s">
        <v>608</v>
      </c>
      <c r="C36" s="290" t="s">
        <v>561</v>
      </c>
      <c r="D36" s="30"/>
      <c r="E36" s="292" t="s">
        <v>9</v>
      </c>
      <c r="F36" s="2"/>
      <c r="G36" s="2"/>
      <c r="H36" s="5" t="s">
        <v>22</v>
      </c>
      <c r="I36" s="2"/>
      <c r="J36" s="2"/>
      <c r="K36" s="2"/>
      <c r="L36" s="2"/>
      <c r="M36" s="2"/>
      <c r="N36" s="2"/>
      <c r="O36" s="2"/>
      <c r="P36" s="2"/>
      <c r="Q36" s="2"/>
      <c r="R36" s="5" t="s">
        <v>22</v>
      </c>
      <c r="S36" s="2"/>
      <c r="T36" s="2"/>
      <c r="U36" s="2"/>
      <c r="V36" s="2"/>
      <c r="W36" s="2"/>
      <c r="X36" s="232"/>
    </row>
    <row r="37" spans="1:24" ht="100.5" x14ac:dyDescent="0.35">
      <c r="A37" s="29">
        <v>33</v>
      </c>
      <c r="B37" s="271" t="s">
        <v>609</v>
      </c>
      <c r="C37" s="290" t="s">
        <v>562</v>
      </c>
      <c r="D37" s="30"/>
      <c r="E37" s="292" t="s">
        <v>9</v>
      </c>
      <c r="F37" s="5" t="s">
        <v>22</v>
      </c>
      <c r="G37" s="5" t="s">
        <v>22</v>
      </c>
      <c r="H37" s="2"/>
      <c r="I37" s="2"/>
      <c r="J37" s="2"/>
      <c r="K37" s="2"/>
      <c r="L37" s="2"/>
      <c r="M37" s="2"/>
      <c r="N37" s="2"/>
      <c r="O37" s="2"/>
      <c r="P37" s="2"/>
      <c r="Q37" s="2"/>
      <c r="R37" s="2"/>
      <c r="S37" s="2"/>
      <c r="T37" s="2"/>
      <c r="U37" s="2"/>
      <c r="V37" s="2"/>
      <c r="W37" s="2"/>
      <c r="X37" s="232"/>
    </row>
    <row r="38" spans="1:24" ht="50.5" x14ac:dyDescent="0.35">
      <c r="A38" s="29">
        <v>34</v>
      </c>
      <c r="B38" s="271" t="s">
        <v>610</v>
      </c>
      <c r="C38" s="290" t="s">
        <v>562</v>
      </c>
      <c r="D38" s="30"/>
      <c r="E38" s="292" t="s">
        <v>9</v>
      </c>
      <c r="F38" s="2"/>
      <c r="G38" s="2"/>
      <c r="H38" s="5" t="s">
        <v>22</v>
      </c>
      <c r="I38" s="2"/>
      <c r="J38" s="2"/>
      <c r="K38" s="2"/>
      <c r="L38" s="2"/>
      <c r="M38" s="2"/>
      <c r="N38" s="2"/>
      <c r="O38" s="2"/>
      <c r="P38" s="2"/>
      <c r="Q38" s="2"/>
      <c r="R38" s="2"/>
      <c r="S38" s="2"/>
      <c r="T38" s="2"/>
      <c r="U38" s="2"/>
      <c r="V38" s="2"/>
      <c r="W38" s="2"/>
      <c r="X38" s="232"/>
    </row>
    <row r="39" spans="1:24" ht="50" x14ac:dyDescent="0.35">
      <c r="A39" s="29">
        <v>35</v>
      </c>
      <c r="B39" s="271" t="s">
        <v>563</v>
      </c>
      <c r="C39" s="290" t="s">
        <v>564</v>
      </c>
      <c r="D39" s="30"/>
      <c r="E39" s="292" t="s">
        <v>9</v>
      </c>
      <c r="F39" s="2"/>
      <c r="G39" s="5" t="s">
        <v>22</v>
      </c>
      <c r="H39" s="2"/>
      <c r="I39" s="2"/>
      <c r="J39" s="2"/>
      <c r="K39" s="2"/>
      <c r="L39" s="2"/>
      <c r="M39" s="2"/>
      <c r="N39" s="2"/>
      <c r="O39" s="2"/>
      <c r="P39" s="2"/>
      <c r="Q39" s="5" t="s">
        <v>22</v>
      </c>
      <c r="R39" s="5" t="s">
        <v>22</v>
      </c>
      <c r="S39" s="2"/>
      <c r="T39" s="2"/>
      <c r="U39" s="2"/>
      <c r="V39" s="2"/>
      <c r="W39" s="2"/>
      <c r="X39" s="232"/>
    </row>
    <row r="40" spans="1:24" ht="50" x14ac:dyDescent="0.35">
      <c r="A40" s="29">
        <v>36</v>
      </c>
      <c r="B40" s="271" t="s">
        <v>565</v>
      </c>
      <c r="C40" s="290" t="s">
        <v>566</v>
      </c>
      <c r="D40" s="30"/>
      <c r="E40" s="292" t="s">
        <v>9</v>
      </c>
      <c r="F40" s="5" t="s">
        <v>22</v>
      </c>
      <c r="G40" s="5" t="s">
        <v>22</v>
      </c>
      <c r="H40" s="5" t="s">
        <v>22</v>
      </c>
      <c r="I40" s="2"/>
      <c r="J40" s="2"/>
      <c r="K40" s="2"/>
      <c r="L40" s="2"/>
      <c r="M40" s="2"/>
      <c r="N40" s="2"/>
      <c r="O40" s="2"/>
      <c r="P40" s="2"/>
      <c r="Q40" s="5" t="s">
        <v>22</v>
      </c>
      <c r="R40" s="2"/>
      <c r="S40" s="2"/>
      <c r="T40" s="2"/>
      <c r="U40" s="2"/>
      <c r="V40" s="2"/>
      <c r="W40" s="2"/>
      <c r="X40" s="232"/>
    </row>
    <row r="41" spans="1:24" ht="112.5" x14ac:dyDescent="0.35">
      <c r="A41" s="29">
        <v>37</v>
      </c>
      <c r="B41" s="271" t="s">
        <v>567</v>
      </c>
      <c r="C41" s="290" t="s">
        <v>568</v>
      </c>
      <c r="D41" s="30"/>
      <c r="E41" s="292" t="s">
        <v>9</v>
      </c>
      <c r="F41" s="2"/>
      <c r="G41" s="5" t="s">
        <v>22</v>
      </c>
      <c r="H41" s="2"/>
      <c r="I41" s="2"/>
      <c r="J41" s="2"/>
      <c r="K41" s="2"/>
      <c r="L41" s="2"/>
      <c r="M41" s="2"/>
      <c r="N41" s="2"/>
      <c r="O41" s="2"/>
      <c r="P41" s="2"/>
      <c r="Q41" s="2"/>
      <c r="R41" s="5" t="s">
        <v>22</v>
      </c>
      <c r="S41" s="2"/>
      <c r="T41" s="2"/>
      <c r="U41" s="2"/>
      <c r="V41" s="2"/>
      <c r="W41" s="2"/>
      <c r="X41" s="232"/>
    </row>
    <row r="42" spans="1:24" ht="37.5" x14ac:dyDescent="0.35">
      <c r="A42" s="29">
        <v>38</v>
      </c>
      <c r="B42" s="271" t="s">
        <v>569</v>
      </c>
      <c r="C42" s="290" t="s">
        <v>570</v>
      </c>
      <c r="D42" s="30"/>
      <c r="E42" s="291" t="s">
        <v>18</v>
      </c>
      <c r="F42" s="2"/>
      <c r="G42" s="2"/>
      <c r="H42" s="5" t="s">
        <v>22</v>
      </c>
      <c r="I42" s="2"/>
      <c r="J42" s="2"/>
      <c r="K42" s="2"/>
      <c r="L42" s="2"/>
      <c r="M42" s="2"/>
      <c r="N42" s="2"/>
      <c r="O42" s="2"/>
      <c r="P42" s="2"/>
      <c r="Q42" s="2"/>
      <c r="R42" s="2"/>
      <c r="S42" s="2"/>
      <c r="T42" s="2"/>
      <c r="U42" s="2"/>
      <c r="V42" s="2"/>
      <c r="W42" s="2"/>
      <c r="X42" s="232"/>
    </row>
    <row r="43" spans="1:24" ht="25" x14ac:dyDescent="0.35">
      <c r="A43" s="29">
        <v>39</v>
      </c>
      <c r="B43" s="271" t="s">
        <v>571</v>
      </c>
      <c r="C43" s="290" t="s">
        <v>572</v>
      </c>
      <c r="D43" s="30"/>
      <c r="E43" s="292" t="s">
        <v>9</v>
      </c>
      <c r="F43" s="2"/>
      <c r="G43" s="2"/>
      <c r="H43" s="2"/>
      <c r="I43" s="2"/>
      <c r="J43" s="2"/>
      <c r="K43" s="2"/>
      <c r="L43" s="2"/>
      <c r="M43" s="2"/>
      <c r="N43" s="2"/>
      <c r="O43" s="2"/>
      <c r="P43" s="2"/>
      <c r="Q43" s="2"/>
      <c r="R43" s="2"/>
      <c r="S43" s="2"/>
      <c r="T43" s="5" t="s">
        <v>22</v>
      </c>
      <c r="U43" s="2"/>
      <c r="V43" s="2"/>
      <c r="W43" s="2"/>
      <c r="X43" s="232"/>
    </row>
    <row r="44" spans="1:24" ht="37.5" x14ac:dyDescent="0.35">
      <c r="A44" s="29">
        <v>40</v>
      </c>
      <c r="B44" s="271" t="s">
        <v>492</v>
      </c>
      <c r="C44" s="290" t="s">
        <v>573</v>
      </c>
      <c r="D44" s="30"/>
      <c r="E44" s="292" t="s">
        <v>9</v>
      </c>
      <c r="F44" s="2"/>
      <c r="G44" s="2"/>
      <c r="H44" s="5" t="s">
        <v>22</v>
      </c>
      <c r="I44" s="2"/>
      <c r="J44" s="2"/>
      <c r="K44" s="2"/>
      <c r="L44" s="2"/>
      <c r="M44" s="2"/>
      <c r="N44" s="2"/>
      <c r="O44" s="2"/>
      <c r="P44" s="5" t="s">
        <v>22</v>
      </c>
      <c r="Q44" s="2"/>
      <c r="R44" s="5" t="s">
        <v>22</v>
      </c>
      <c r="S44" s="2"/>
      <c r="T44" s="2"/>
      <c r="U44" s="2"/>
      <c r="V44" s="2"/>
      <c r="W44" s="2"/>
      <c r="X44" s="232"/>
    </row>
    <row r="45" spans="1:24" ht="37.5" x14ac:dyDescent="0.35">
      <c r="A45" s="29">
        <v>41</v>
      </c>
      <c r="B45" s="271" t="s">
        <v>574</v>
      </c>
      <c r="C45" s="290" t="s">
        <v>575</v>
      </c>
      <c r="D45" s="30"/>
      <c r="E45" s="292" t="s">
        <v>9</v>
      </c>
      <c r="F45" s="2"/>
      <c r="G45" s="5" t="s">
        <v>22</v>
      </c>
      <c r="H45" s="2"/>
      <c r="I45" s="2"/>
      <c r="J45" s="2"/>
      <c r="K45" s="2"/>
      <c r="L45" s="2"/>
      <c r="M45" s="2"/>
      <c r="N45" s="2"/>
      <c r="O45" s="2"/>
      <c r="P45" s="2"/>
      <c r="Q45" s="5" t="s">
        <v>22</v>
      </c>
      <c r="R45" s="2"/>
      <c r="S45" s="2"/>
      <c r="T45" s="2"/>
      <c r="U45" s="2"/>
      <c r="V45" s="2"/>
      <c r="W45" s="2"/>
      <c r="X45" s="232"/>
    </row>
    <row r="46" spans="1:24" ht="75" x14ac:dyDescent="0.35">
      <c r="A46" s="29">
        <v>42</v>
      </c>
      <c r="B46" s="271" t="s">
        <v>576</v>
      </c>
      <c r="C46" s="290" t="s">
        <v>577</v>
      </c>
      <c r="D46" s="30"/>
      <c r="E46" s="291" t="s">
        <v>18</v>
      </c>
      <c r="F46" s="2"/>
      <c r="G46" s="5" t="s">
        <v>22</v>
      </c>
      <c r="H46" s="5" t="s">
        <v>22</v>
      </c>
      <c r="I46" s="2"/>
      <c r="J46" s="2"/>
      <c r="K46" s="2"/>
      <c r="L46" s="2"/>
      <c r="M46" s="2"/>
      <c r="N46" s="2"/>
      <c r="O46" s="2"/>
      <c r="P46" s="2"/>
      <c r="Q46" s="2"/>
      <c r="R46" s="2"/>
      <c r="S46" s="2"/>
      <c r="T46" s="2"/>
      <c r="U46" s="2"/>
      <c r="V46" s="2"/>
      <c r="W46" s="2"/>
      <c r="X46" s="232"/>
    </row>
    <row r="47" spans="1:24" ht="25" x14ac:dyDescent="0.35">
      <c r="A47" s="29">
        <v>43</v>
      </c>
      <c r="B47" s="271" t="s">
        <v>578</v>
      </c>
      <c r="C47" s="290" t="s">
        <v>579</v>
      </c>
      <c r="D47" s="30"/>
      <c r="E47" s="292" t="s">
        <v>9</v>
      </c>
      <c r="F47" s="2"/>
      <c r="G47" s="2"/>
      <c r="H47" s="2"/>
      <c r="I47" s="2"/>
      <c r="J47" s="2"/>
      <c r="K47" s="2"/>
      <c r="L47" s="2"/>
      <c r="M47" s="5" t="s">
        <v>22</v>
      </c>
      <c r="N47" s="2"/>
      <c r="O47" s="2"/>
      <c r="P47" s="5" t="s">
        <v>22</v>
      </c>
      <c r="Q47" s="2"/>
      <c r="R47" s="2"/>
      <c r="S47" s="2"/>
      <c r="T47" s="2"/>
      <c r="U47" s="2"/>
      <c r="V47" s="2"/>
      <c r="W47" s="2"/>
      <c r="X47" s="232"/>
    </row>
    <row r="48" spans="1:24" ht="62.5" x14ac:dyDescent="0.35">
      <c r="A48" s="29">
        <v>44</v>
      </c>
      <c r="B48" s="271" t="s">
        <v>580</v>
      </c>
      <c r="C48" s="290" t="s">
        <v>581</v>
      </c>
      <c r="D48" s="30"/>
      <c r="E48" s="292" t="s">
        <v>9</v>
      </c>
      <c r="F48" s="2"/>
      <c r="G48" s="2"/>
      <c r="H48" s="5" t="s">
        <v>22</v>
      </c>
      <c r="I48" s="2"/>
      <c r="J48" s="2"/>
      <c r="K48" s="2"/>
      <c r="L48" s="2"/>
      <c r="M48" s="2"/>
      <c r="N48" s="2"/>
      <c r="O48" s="2"/>
      <c r="P48" s="5" t="s">
        <v>22</v>
      </c>
      <c r="Q48" s="2"/>
      <c r="R48" s="2"/>
      <c r="S48" s="2"/>
      <c r="T48" s="2"/>
      <c r="U48" s="2"/>
      <c r="V48" s="2"/>
      <c r="W48" s="2"/>
      <c r="X48" s="232"/>
    </row>
    <row r="49" spans="1:24" ht="62.5" x14ac:dyDescent="0.35">
      <c r="A49" s="29">
        <v>45</v>
      </c>
      <c r="B49" s="271" t="s">
        <v>582</v>
      </c>
      <c r="C49" s="290" t="s">
        <v>583</v>
      </c>
      <c r="D49" s="30"/>
      <c r="E49" s="291" t="s">
        <v>18</v>
      </c>
      <c r="F49" s="2"/>
      <c r="G49" s="2"/>
      <c r="H49" s="5" t="s">
        <v>22</v>
      </c>
      <c r="I49" s="2"/>
      <c r="J49" s="2"/>
      <c r="K49" s="2"/>
      <c r="L49" s="2"/>
      <c r="M49" s="2"/>
      <c r="N49" s="2"/>
      <c r="O49" s="2"/>
      <c r="P49" s="2"/>
      <c r="Q49" s="2"/>
      <c r="R49" s="5" t="s">
        <v>22</v>
      </c>
      <c r="S49" s="2"/>
      <c r="T49" s="2"/>
      <c r="U49" s="2"/>
      <c r="V49" s="2"/>
      <c r="W49" s="2"/>
      <c r="X49" s="232"/>
    </row>
    <row r="50" spans="1:24" ht="50" x14ac:dyDescent="0.35">
      <c r="A50" s="29">
        <v>46</v>
      </c>
      <c r="B50" s="271" t="s">
        <v>584</v>
      </c>
      <c r="C50" s="290" t="s">
        <v>585</v>
      </c>
      <c r="D50" s="30"/>
      <c r="E50" s="291" t="s">
        <v>18</v>
      </c>
      <c r="F50" s="2"/>
      <c r="G50" s="2"/>
      <c r="H50" s="5" t="s">
        <v>22</v>
      </c>
      <c r="I50" s="2"/>
      <c r="J50" s="2"/>
      <c r="K50" s="2"/>
      <c r="L50" s="2"/>
      <c r="M50" s="2"/>
      <c r="N50" s="2"/>
      <c r="O50" s="2"/>
      <c r="P50" s="5" t="s">
        <v>22</v>
      </c>
      <c r="Q50" s="2"/>
      <c r="R50" s="5" t="s">
        <v>22</v>
      </c>
      <c r="S50" s="2"/>
      <c r="T50" s="2"/>
      <c r="U50" s="2"/>
      <c r="V50" s="2"/>
      <c r="W50" s="2"/>
      <c r="X50" s="232"/>
    </row>
    <row r="51" spans="1:24" ht="87.5" x14ac:dyDescent="0.35">
      <c r="A51" s="29">
        <v>47</v>
      </c>
      <c r="B51" s="271" t="s">
        <v>586</v>
      </c>
      <c r="C51" s="290" t="s">
        <v>587</v>
      </c>
      <c r="D51" s="30"/>
      <c r="E51" s="294" t="s">
        <v>594</v>
      </c>
      <c r="F51" s="2"/>
      <c r="G51" s="2"/>
      <c r="H51" s="5" t="s">
        <v>22</v>
      </c>
      <c r="I51" s="2"/>
      <c r="J51" s="2"/>
      <c r="K51" s="2"/>
      <c r="L51" s="2"/>
      <c r="M51" s="2"/>
      <c r="N51" s="2"/>
      <c r="O51" s="2"/>
      <c r="P51" s="5" t="s">
        <v>22</v>
      </c>
      <c r="Q51" s="2"/>
      <c r="R51" s="5" t="s">
        <v>22</v>
      </c>
      <c r="S51" s="2"/>
      <c r="T51" s="2"/>
      <c r="U51" s="2"/>
      <c r="V51" s="2"/>
      <c r="W51" s="2"/>
      <c r="X51" s="232"/>
    </row>
    <row r="52" spans="1:24" ht="62.5" x14ac:dyDescent="0.35">
      <c r="A52" s="29">
        <v>48</v>
      </c>
      <c r="B52" s="271" t="s">
        <v>588</v>
      </c>
      <c r="C52" s="290" t="s">
        <v>589</v>
      </c>
      <c r="D52" s="30"/>
      <c r="E52" s="292" t="s">
        <v>9</v>
      </c>
      <c r="F52" s="2"/>
      <c r="G52" s="2"/>
      <c r="H52" s="2"/>
      <c r="I52" s="2"/>
      <c r="J52" s="2"/>
      <c r="K52" s="5" t="s">
        <v>22</v>
      </c>
      <c r="L52" s="2"/>
      <c r="M52" s="2"/>
      <c r="N52" s="2"/>
      <c r="O52" s="2"/>
      <c r="P52" s="2"/>
      <c r="Q52" s="2"/>
      <c r="R52" s="5" t="s">
        <v>22</v>
      </c>
      <c r="S52" s="2"/>
      <c r="T52" s="2"/>
      <c r="U52" s="2"/>
      <c r="V52" s="2"/>
      <c r="W52" s="2"/>
      <c r="X52" s="232"/>
    </row>
    <row r="53" spans="1:24" ht="62.5" x14ac:dyDescent="0.35">
      <c r="A53" s="29">
        <v>49</v>
      </c>
      <c r="B53" s="271" t="s">
        <v>150</v>
      </c>
      <c r="C53" s="290" t="s">
        <v>590</v>
      </c>
      <c r="D53" s="30"/>
      <c r="E53" s="292" t="s">
        <v>9</v>
      </c>
      <c r="F53" s="2"/>
      <c r="G53" s="2"/>
      <c r="H53" s="2"/>
      <c r="I53" s="2"/>
      <c r="J53" s="2"/>
      <c r="K53" s="5" t="s">
        <v>22</v>
      </c>
      <c r="L53" s="2"/>
      <c r="M53" s="2"/>
      <c r="N53" s="2"/>
      <c r="O53" s="2"/>
      <c r="P53" s="5" t="s">
        <v>22</v>
      </c>
      <c r="Q53" s="2"/>
      <c r="R53" s="5" t="s">
        <v>22</v>
      </c>
      <c r="S53" s="2"/>
      <c r="T53" s="2"/>
      <c r="U53" s="2"/>
      <c r="V53" s="2"/>
      <c r="W53" s="2"/>
      <c r="X53" s="232"/>
    </row>
    <row r="54" spans="1:24" ht="25.5" thickBot="1" x14ac:dyDescent="0.4">
      <c r="A54" s="29">
        <v>50</v>
      </c>
      <c r="B54" s="271" t="s">
        <v>591</v>
      </c>
      <c r="C54" s="290" t="s">
        <v>592</v>
      </c>
      <c r="D54" s="30"/>
      <c r="E54" s="299" t="s">
        <v>9</v>
      </c>
      <c r="F54" s="5" t="s">
        <v>22</v>
      </c>
      <c r="G54" s="2"/>
      <c r="H54" s="2"/>
      <c r="I54" s="2"/>
      <c r="J54" s="2"/>
      <c r="K54" s="2"/>
      <c r="L54" s="2"/>
      <c r="M54" s="2"/>
      <c r="N54" s="2"/>
      <c r="O54" s="2"/>
      <c r="P54" s="2"/>
      <c r="Q54" s="2"/>
      <c r="R54" s="2"/>
      <c r="S54" s="2"/>
      <c r="T54" s="2"/>
      <c r="U54" s="2"/>
      <c r="V54" s="2"/>
      <c r="W54" s="2"/>
      <c r="X54" s="232"/>
    </row>
    <row r="55" spans="1:24" x14ac:dyDescent="0.35">
      <c r="A55" s="232"/>
      <c r="B55" s="232"/>
      <c r="C55" s="232"/>
      <c r="D55" s="309"/>
      <c r="E55" s="310"/>
      <c r="F55" s="232"/>
      <c r="G55" s="232"/>
      <c r="H55" s="232"/>
      <c r="I55" s="232"/>
      <c r="J55" s="232"/>
      <c r="K55" s="232"/>
      <c r="L55" s="232"/>
      <c r="M55" s="232"/>
      <c r="N55" s="232"/>
      <c r="O55" s="232"/>
      <c r="P55" s="232"/>
      <c r="Q55" s="232"/>
      <c r="R55" s="232"/>
      <c r="S55" s="232"/>
      <c r="T55" s="232"/>
      <c r="U55" s="232"/>
      <c r="V55" s="232"/>
      <c r="W55" s="232"/>
      <c r="X55" s="232"/>
    </row>
  </sheetData>
  <autoFilter ref="A4:W4" xr:uid="{62B077D9-98DC-451D-A65E-2B0C6200F9A1}"/>
  <mergeCells count="3">
    <mergeCell ref="B1:E1"/>
    <mergeCell ref="F3:Q3"/>
    <mergeCell ref="R3:W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E5FC-B9B7-4FA9-BE02-726DE5E03624}">
  <sheetPr filterMode="1"/>
  <dimension ref="A1:X65"/>
  <sheetViews>
    <sheetView zoomScale="90" zoomScaleNormal="90" workbookViewId="0">
      <pane ySplit="4" topLeftCell="A53" activePane="bottomLeft" state="frozen"/>
      <selection activeCell="F1" sqref="F1:W1048576"/>
      <selection pane="bottomLeft" activeCell="E55" sqref="E55:E56"/>
    </sheetView>
  </sheetViews>
  <sheetFormatPr defaultColWidth="0" defaultRowHeight="14.5" zeroHeight="1" x14ac:dyDescent="0.35"/>
  <cols>
    <col min="1" max="1" width="4.453125" bestFit="1" customWidth="1"/>
    <col min="2" max="2" width="43.81640625" customWidth="1"/>
    <col min="3" max="3" width="52.81640625" customWidth="1"/>
    <col min="4" max="4" width="15.26953125" style="10" bestFit="1" customWidth="1"/>
    <col min="5" max="5" width="14.1796875" style="1" customWidth="1"/>
    <col min="6" max="6" width="10.26953125" customWidth="1"/>
    <col min="7" max="7" width="12.453125" customWidth="1"/>
    <col min="8" max="9" width="10.26953125" customWidth="1"/>
    <col min="10" max="10" width="11.1796875" customWidth="1"/>
    <col min="11" max="16" width="10.26953125" customWidth="1"/>
    <col min="17" max="17" width="10.26953125" hidden="1" customWidth="1"/>
    <col min="18" max="18" width="13.7265625" customWidth="1"/>
    <col min="19" max="24" width="10.26953125" customWidth="1"/>
    <col min="25" max="16384" width="32.453125" hidden="1"/>
  </cols>
  <sheetData>
    <row r="1" spans="1:24" ht="18" x14ac:dyDescent="0.4">
      <c r="A1" s="232"/>
      <c r="B1" s="727" t="s">
        <v>614</v>
      </c>
      <c r="C1" s="727"/>
      <c r="D1" s="727"/>
      <c r="E1" s="727"/>
      <c r="F1" s="232"/>
      <c r="G1" s="232"/>
      <c r="H1" s="232"/>
      <c r="I1" s="232"/>
      <c r="J1" s="232"/>
      <c r="K1" s="232"/>
      <c r="L1" s="232"/>
      <c r="M1" s="232"/>
      <c r="N1" s="232"/>
      <c r="O1" s="232"/>
      <c r="P1" s="232"/>
      <c r="Q1" s="232"/>
      <c r="R1" s="232"/>
      <c r="S1" s="232"/>
      <c r="T1" s="232"/>
      <c r="U1" s="232"/>
      <c r="V1" s="232"/>
      <c r="W1" s="232"/>
      <c r="X1" s="232"/>
    </row>
    <row r="2" spans="1:24" ht="15" thickBot="1" x14ac:dyDescent="0.4">
      <c r="A2" s="232"/>
      <c r="B2" s="232"/>
      <c r="C2" s="232"/>
      <c r="D2" s="309"/>
      <c r="E2" s="310"/>
      <c r="F2" s="232"/>
      <c r="G2" s="232"/>
      <c r="H2" s="232"/>
      <c r="I2" s="232"/>
      <c r="J2" s="232"/>
      <c r="K2" s="232"/>
      <c r="L2" s="232"/>
      <c r="M2" s="232"/>
      <c r="N2" s="232"/>
      <c r="O2" s="232"/>
      <c r="P2" s="232"/>
      <c r="Q2" s="232"/>
      <c r="R2" s="232"/>
      <c r="S2" s="232"/>
      <c r="T2" s="232"/>
      <c r="U2" s="232"/>
      <c r="V2" s="232"/>
      <c r="W2" s="232"/>
      <c r="X2" s="232"/>
    </row>
    <row r="3" spans="1:24" ht="15" thickBot="1" x14ac:dyDescent="0.4">
      <c r="A3" s="232"/>
      <c r="B3" s="232"/>
      <c r="C3" s="232"/>
      <c r="D3" s="309"/>
      <c r="E3" s="310"/>
      <c r="F3" s="744" t="s">
        <v>595</v>
      </c>
      <c r="G3" s="745"/>
      <c r="H3" s="745"/>
      <c r="I3" s="745"/>
      <c r="J3" s="745"/>
      <c r="K3" s="745"/>
      <c r="L3" s="745"/>
      <c r="M3" s="745"/>
      <c r="N3" s="745"/>
      <c r="O3" s="745"/>
      <c r="P3" s="745"/>
      <c r="Q3" s="746"/>
      <c r="R3" s="744" t="s">
        <v>596</v>
      </c>
      <c r="S3" s="745"/>
      <c r="T3" s="745"/>
      <c r="U3" s="745"/>
      <c r="V3" s="745"/>
      <c r="W3" s="746"/>
      <c r="X3" s="232"/>
    </row>
    <row r="4" spans="1:24" s="270" customFormat="1" ht="26.5" thickBot="1" x14ac:dyDescent="0.4">
      <c r="A4" s="305" t="s">
        <v>1</v>
      </c>
      <c r="B4" s="306" t="s">
        <v>683</v>
      </c>
      <c r="C4" s="307" t="s">
        <v>501</v>
      </c>
      <c r="D4" s="307" t="s">
        <v>611</v>
      </c>
      <c r="E4" s="308" t="s">
        <v>20</v>
      </c>
      <c r="F4" s="679" t="s">
        <v>21</v>
      </c>
      <c r="G4" s="678" t="s">
        <v>686</v>
      </c>
      <c r="H4" s="678" t="s">
        <v>450</v>
      </c>
      <c r="I4" s="678" t="s">
        <v>502</v>
      </c>
      <c r="J4" s="678" t="s">
        <v>598</v>
      </c>
      <c r="K4" s="678" t="s">
        <v>454</v>
      </c>
      <c r="L4" s="678" t="s">
        <v>599</v>
      </c>
      <c r="M4" s="678" t="s">
        <v>604</v>
      </c>
      <c r="N4" s="678" t="s">
        <v>600</v>
      </c>
      <c r="O4" s="678" t="s">
        <v>601</v>
      </c>
      <c r="P4" s="678" t="s">
        <v>493</v>
      </c>
      <c r="Q4" s="308" t="s">
        <v>503</v>
      </c>
      <c r="R4" s="679" t="s">
        <v>687</v>
      </c>
      <c r="S4" s="678" t="s">
        <v>606</v>
      </c>
      <c r="T4" s="678" t="s">
        <v>607</v>
      </c>
      <c r="U4" s="678" t="s">
        <v>450</v>
      </c>
      <c r="V4" s="678" t="s">
        <v>602</v>
      </c>
      <c r="W4" s="308" t="s">
        <v>603</v>
      </c>
      <c r="X4" s="311"/>
    </row>
    <row r="5" spans="1:24" ht="25" hidden="1" x14ac:dyDescent="0.35">
      <c r="A5" s="300">
        <v>1</v>
      </c>
      <c r="B5" s="301" t="s">
        <v>504</v>
      </c>
      <c r="C5" s="302" t="s">
        <v>505</v>
      </c>
      <c r="D5" s="677" t="s">
        <v>111</v>
      </c>
      <c r="E5" s="304" t="s">
        <v>18</v>
      </c>
      <c r="F5" s="680" t="s">
        <v>22</v>
      </c>
      <c r="G5" s="281" t="s">
        <v>22</v>
      </c>
      <c r="H5" s="282"/>
      <c r="I5" s="282"/>
      <c r="J5" s="283"/>
      <c r="K5" s="283"/>
      <c r="L5" s="283"/>
      <c r="M5" s="283"/>
      <c r="N5" s="283"/>
      <c r="O5" s="282"/>
      <c r="P5" s="282"/>
      <c r="Q5" s="285"/>
      <c r="R5" s="685"/>
      <c r="S5" s="282"/>
      <c r="T5" s="282"/>
      <c r="U5" s="282"/>
      <c r="V5" s="282"/>
      <c r="W5" s="285"/>
      <c r="X5" s="232"/>
    </row>
    <row r="6" spans="1:24" ht="25" hidden="1" x14ac:dyDescent="0.35">
      <c r="A6" s="31">
        <v>2</v>
      </c>
      <c r="B6" s="271" t="s">
        <v>506</v>
      </c>
      <c r="C6" s="290" t="s">
        <v>505</v>
      </c>
      <c r="D6" s="22" t="s">
        <v>111</v>
      </c>
      <c r="E6" s="291" t="s">
        <v>18</v>
      </c>
      <c r="F6" s="681" t="s">
        <v>22</v>
      </c>
      <c r="G6" s="5" t="s">
        <v>22</v>
      </c>
      <c r="H6" s="2"/>
      <c r="I6" s="2"/>
      <c r="J6" s="2"/>
      <c r="K6" s="2"/>
      <c r="L6" s="2"/>
      <c r="M6" s="2"/>
      <c r="N6" s="2"/>
      <c r="O6" s="2"/>
      <c r="P6" s="2"/>
      <c r="Q6" s="273"/>
      <c r="R6" s="682"/>
      <c r="S6" s="2"/>
      <c r="T6" s="2"/>
      <c r="U6" s="2"/>
      <c r="V6" s="2"/>
      <c r="W6" s="273"/>
      <c r="X6" s="232"/>
    </row>
    <row r="7" spans="1:24" ht="37.5" x14ac:dyDescent="0.35">
      <c r="A7" s="31">
        <v>3</v>
      </c>
      <c r="B7" s="271" t="s">
        <v>507</v>
      </c>
      <c r="C7" s="290" t="s">
        <v>508</v>
      </c>
      <c r="D7" s="22" t="s">
        <v>110</v>
      </c>
      <c r="E7" s="292" t="s">
        <v>9</v>
      </c>
      <c r="F7" s="681" t="s">
        <v>22</v>
      </c>
      <c r="G7" s="5" t="s">
        <v>22</v>
      </c>
      <c r="H7" s="2"/>
      <c r="I7" s="2"/>
      <c r="J7" s="2"/>
      <c r="K7" s="2"/>
      <c r="L7" s="2"/>
      <c r="M7" s="2"/>
      <c r="N7" s="2"/>
      <c r="O7" s="2"/>
      <c r="P7" s="2"/>
      <c r="Q7" s="273"/>
      <c r="R7" s="682"/>
      <c r="S7" s="2"/>
      <c r="T7" s="2"/>
      <c r="U7" s="2"/>
      <c r="V7" s="2"/>
      <c r="W7" s="273"/>
      <c r="X7" s="232"/>
    </row>
    <row r="8" spans="1:24" ht="37.5" hidden="1" x14ac:dyDescent="0.35">
      <c r="A8" s="31">
        <v>4</v>
      </c>
      <c r="B8" s="271" t="s">
        <v>118</v>
      </c>
      <c r="C8" s="290" t="s">
        <v>509</v>
      </c>
      <c r="D8" s="22" t="s">
        <v>111</v>
      </c>
      <c r="E8" s="291" t="s">
        <v>18</v>
      </c>
      <c r="F8" s="681" t="s">
        <v>22</v>
      </c>
      <c r="G8" s="5" t="s">
        <v>22</v>
      </c>
      <c r="H8" s="5" t="s">
        <v>22</v>
      </c>
      <c r="I8" s="2"/>
      <c r="J8" s="2"/>
      <c r="K8" s="2"/>
      <c r="L8" s="2"/>
      <c r="M8" s="2"/>
      <c r="N8" s="2"/>
      <c r="O8" s="2"/>
      <c r="P8" s="2"/>
      <c r="Q8" s="273"/>
      <c r="R8" s="682"/>
      <c r="S8" s="2"/>
      <c r="T8" s="2"/>
      <c r="U8" s="2"/>
      <c r="V8" s="2"/>
      <c r="W8" s="273"/>
      <c r="X8" s="232"/>
    </row>
    <row r="9" spans="1:24" ht="37.5" hidden="1" x14ac:dyDescent="0.35">
      <c r="A9" s="31">
        <v>5</v>
      </c>
      <c r="B9" s="271" t="s">
        <v>510</v>
      </c>
      <c r="C9" s="290" t="s">
        <v>511</v>
      </c>
      <c r="D9" s="22" t="s">
        <v>111</v>
      </c>
      <c r="E9" s="291" t="s">
        <v>18</v>
      </c>
      <c r="F9" s="681" t="s">
        <v>22</v>
      </c>
      <c r="G9" s="5"/>
      <c r="H9" s="2"/>
      <c r="I9" s="2"/>
      <c r="J9" s="5" t="s">
        <v>22</v>
      </c>
      <c r="K9" s="2"/>
      <c r="L9" s="2"/>
      <c r="M9" s="2"/>
      <c r="N9" s="2"/>
      <c r="O9" s="2"/>
      <c r="P9" s="2"/>
      <c r="Q9" s="273"/>
      <c r="R9" s="682"/>
      <c r="S9" s="2"/>
      <c r="T9" s="2"/>
      <c r="U9" s="2"/>
      <c r="V9" s="2"/>
      <c r="W9" s="273"/>
      <c r="X9" s="232"/>
    </row>
    <row r="10" spans="1:24" ht="37.5" hidden="1" x14ac:dyDescent="0.35">
      <c r="A10" s="31">
        <v>6</v>
      </c>
      <c r="B10" s="271" t="s">
        <v>512</v>
      </c>
      <c r="C10" s="290" t="s">
        <v>511</v>
      </c>
      <c r="D10" s="22" t="s">
        <v>111</v>
      </c>
      <c r="E10" s="291" t="s">
        <v>18</v>
      </c>
      <c r="F10" s="681" t="s">
        <v>22</v>
      </c>
      <c r="G10" s="5" t="s">
        <v>22</v>
      </c>
      <c r="H10" s="2"/>
      <c r="I10" s="2"/>
      <c r="J10" s="2"/>
      <c r="K10" s="2"/>
      <c r="L10" s="2"/>
      <c r="M10" s="2"/>
      <c r="N10" s="2"/>
      <c r="O10" s="2"/>
      <c r="P10" s="2"/>
      <c r="Q10" s="273"/>
      <c r="R10" s="682"/>
      <c r="S10" s="2"/>
      <c r="T10" s="2"/>
      <c r="U10" s="2"/>
      <c r="V10" s="2"/>
      <c r="W10" s="273"/>
      <c r="X10" s="232"/>
    </row>
    <row r="11" spans="1:24" ht="62.5" hidden="1" x14ac:dyDescent="0.35">
      <c r="A11" s="31">
        <v>7</v>
      </c>
      <c r="B11" s="271" t="s">
        <v>513</v>
      </c>
      <c r="C11" s="290" t="s">
        <v>511</v>
      </c>
      <c r="D11" s="22" t="s">
        <v>111</v>
      </c>
      <c r="E11" s="291" t="s">
        <v>18</v>
      </c>
      <c r="F11" s="681" t="s">
        <v>22</v>
      </c>
      <c r="G11" s="2"/>
      <c r="H11" s="5" t="s">
        <v>22</v>
      </c>
      <c r="I11" s="2"/>
      <c r="J11" s="2"/>
      <c r="K11" s="2"/>
      <c r="L11" s="2"/>
      <c r="M11" s="2"/>
      <c r="N11" s="2"/>
      <c r="O11" s="2"/>
      <c r="P11" s="2"/>
      <c r="Q11" s="273"/>
      <c r="R11" s="682"/>
      <c r="S11" s="2"/>
      <c r="T11" s="2"/>
      <c r="U11" s="2"/>
      <c r="V11" s="2"/>
      <c r="W11" s="273"/>
      <c r="X11" s="232"/>
    </row>
    <row r="12" spans="1:24" ht="37.5" hidden="1" x14ac:dyDescent="0.35">
      <c r="A12" s="31">
        <v>8</v>
      </c>
      <c r="B12" s="271" t="s">
        <v>514</v>
      </c>
      <c r="C12" s="290" t="s">
        <v>511</v>
      </c>
      <c r="D12" s="22" t="s">
        <v>111</v>
      </c>
      <c r="E12" s="291" t="s">
        <v>18</v>
      </c>
      <c r="F12" s="681" t="s">
        <v>22</v>
      </c>
      <c r="G12" s="2"/>
      <c r="H12" s="5" t="s">
        <v>22</v>
      </c>
      <c r="I12" s="2"/>
      <c r="J12" s="2"/>
      <c r="K12" s="2"/>
      <c r="L12" s="2"/>
      <c r="M12" s="2"/>
      <c r="N12" s="2"/>
      <c r="O12" s="2"/>
      <c r="P12" s="2"/>
      <c r="Q12" s="273"/>
      <c r="R12" s="682"/>
      <c r="S12" s="2"/>
      <c r="T12" s="2"/>
      <c r="U12" s="2"/>
      <c r="V12" s="2"/>
      <c r="W12" s="273"/>
      <c r="X12" s="232"/>
    </row>
    <row r="13" spans="1:24" ht="62.5" hidden="1" x14ac:dyDescent="0.35">
      <c r="A13" s="31">
        <v>9</v>
      </c>
      <c r="B13" s="271" t="s">
        <v>515</v>
      </c>
      <c r="C13" s="290" t="s">
        <v>516</v>
      </c>
      <c r="D13" s="22" t="s">
        <v>111</v>
      </c>
      <c r="E13" s="291" t="s">
        <v>18</v>
      </c>
      <c r="F13" s="682"/>
      <c r="G13" s="2"/>
      <c r="H13" s="2"/>
      <c r="I13" s="2"/>
      <c r="J13" s="2"/>
      <c r="K13" s="2"/>
      <c r="L13" s="2"/>
      <c r="M13" s="2"/>
      <c r="N13" s="2"/>
      <c r="O13" s="2"/>
      <c r="P13" s="5" t="s">
        <v>22</v>
      </c>
      <c r="Q13" s="273"/>
      <c r="R13" s="682"/>
      <c r="S13" s="2"/>
      <c r="T13" s="2"/>
      <c r="U13" s="2"/>
      <c r="V13" s="2"/>
      <c r="W13" s="273"/>
      <c r="X13" s="232"/>
    </row>
    <row r="14" spans="1:24" ht="37.5" hidden="1" x14ac:dyDescent="0.35">
      <c r="A14" s="31">
        <v>10</v>
      </c>
      <c r="B14" s="271" t="s">
        <v>517</v>
      </c>
      <c r="C14" s="290" t="s">
        <v>518</v>
      </c>
      <c r="D14" s="22" t="s">
        <v>111</v>
      </c>
      <c r="E14" s="292" t="s">
        <v>9</v>
      </c>
      <c r="F14" s="682"/>
      <c r="G14" s="5" t="s">
        <v>22</v>
      </c>
      <c r="H14" s="2"/>
      <c r="I14" s="2"/>
      <c r="J14" s="2"/>
      <c r="K14" s="2"/>
      <c r="L14" s="2"/>
      <c r="M14" s="2"/>
      <c r="N14" s="2"/>
      <c r="O14" s="2"/>
      <c r="P14" s="2"/>
      <c r="Q14" s="275" t="s">
        <v>22</v>
      </c>
      <c r="R14" s="682"/>
      <c r="S14" s="2"/>
      <c r="T14" s="2"/>
      <c r="U14" s="2"/>
      <c r="V14" s="2"/>
      <c r="W14" s="273"/>
      <c r="X14" s="232"/>
    </row>
    <row r="15" spans="1:24" ht="50" hidden="1" x14ac:dyDescent="0.35">
      <c r="A15" s="31">
        <v>11</v>
      </c>
      <c r="B15" s="271" t="s">
        <v>519</v>
      </c>
      <c r="C15" s="290" t="s">
        <v>520</v>
      </c>
      <c r="D15" s="22" t="s">
        <v>111</v>
      </c>
      <c r="E15" s="291" t="s">
        <v>18</v>
      </c>
      <c r="F15" s="682"/>
      <c r="G15" s="2"/>
      <c r="H15" s="2"/>
      <c r="I15" s="2"/>
      <c r="J15" s="5" t="s">
        <v>22</v>
      </c>
      <c r="K15" s="2"/>
      <c r="L15" s="2"/>
      <c r="M15" s="2"/>
      <c r="N15" s="2"/>
      <c r="O15" s="2"/>
      <c r="P15" s="2"/>
      <c r="Q15" s="275" t="s">
        <v>22</v>
      </c>
      <c r="R15" s="682"/>
      <c r="S15" s="2"/>
      <c r="T15" s="2"/>
      <c r="U15" s="2"/>
      <c r="V15" s="2"/>
      <c r="W15" s="273"/>
      <c r="X15" s="232"/>
    </row>
    <row r="16" spans="1:24" ht="37.5" x14ac:dyDescent="0.35">
      <c r="A16" s="31">
        <v>12</v>
      </c>
      <c r="B16" s="271" t="s">
        <v>521</v>
      </c>
      <c r="C16" s="290" t="s">
        <v>522</v>
      </c>
      <c r="D16" s="22" t="s">
        <v>110</v>
      </c>
      <c r="E16" s="292" t="s">
        <v>9</v>
      </c>
      <c r="F16" s="682"/>
      <c r="G16" s="2"/>
      <c r="H16" s="5" t="s">
        <v>22</v>
      </c>
      <c r="I16" s="2"/>
      <c r="J16" s="2"/>
      <c r="K16" s="2"/>
      <c r="L16" s="2"/>
      <c r="M16" s="2"/>
      <c r="N16" s="2"/>
      <c r="O16" s="2"/>
      <c r="P16" s="2"/>
      <c r="Q16" s="273"/>
      <c r="R16" s="682"/>
      <c r="S16" s="2"/>
      <c r="T16" s="2"/>
      <c r="U16" s="2"/>
      <c r="V16" s="2"/>
      <c r="W16" s="273"/>
      <c r="X16" s="232"/>
    </row>
    <row r="17" spans="1:24" ht="75" hidden="1" x14ac:dyDescent="0.35">
      <c r="A17" s="31">
        <v>13</v>
      </c>
      <c r="B17" s="271" t="s">
        <v>523</v>
      </c>
      <c r="C17" s="290" t="s">
        <v>524</v>
      </c>
      <c r="D17" s="22" t="s">
        <v>111</v>
      </c>
      <c r="E17" s="292" t="s">
        <v>9</v>
      </c>
      <c r="F17" s="682"/>
      <c r="G17" s="5" t="s">
        <v>22</v>
      </c>
      <c r="H17" s="2"/>
      <c r="I17" s="2"/>
      <c r="J17" s="5" t="s">
        <v>22</v>
      </c>
      <c r="K17" s="2"/>
      <c r="L17" s="2"/>
      <c r="M17" s="2"/>
      <c r="N17" s="2"/>
      <c r="O17" s="2"/>
      <c r="P17" s="2"/>
      <c r="Q17" s="275" t="s">
        <v>22</v>
      </c>
      <c r="R17" s="682"/>
      <c r="S17" s="2"/>
      <c r="T17" s="2"/>
      <c r="U17" s="2"/>
      <c r="V17" s="2"/>
      <c r="W17" s="273"/>
      <c r="X17" s="232"/>
    </row>
    <row r="18" spans="1:24" ht="37.5" hidden="1" x14ac:dyDescent="0.35">
      <c r="A18" s="31">
        <v>14</v>
      </c>
      <c r="B18" s="271" t="s">
        <v>525</v>
      </c>
      <c r="C18" s="290" t="s">
        <v>526</v>
      </c>
      <c r="D18" s="22" t="s">
        <v>111</v>
      </c>
      <c r="E18" s="292" t="s">
        <v>9</v>
      </c>
      <c r="F18" s="682"/>
      <c r="G18" s="2"/>
      <c r="H18" s="2"/>
      <c r="I18" s="2"/>
      <c r="J18" s="2"/>
      <c r="K18" s="2"/>
      <c r="L18" s="2"/>
      <c r="M18" s="2"/>
      <c r="N18" s="2"/>
      <c r="O18" s="2"/>
      <c r="P18" s="5" t="s">
        <v>22</v>
      </c>
      <c r="Q18" s="275" t="s">
        <v>22</v>
      </c>
      <c r="R18" s="682"/>
      <c r="S18" s="2"/>
      <c r="T18" s="2"/>
      <c r="U18" s="2"/>
      <c r="V18" s="2"/>
      <c r="W18" s="273"/>
      <c r="X18" s="232"/>
    </row>
    <row r="19" spans="1:24" ht="62.5" hidden="1" x14ac:dyDescent="0.35">
      <c r="A19" s="31">
        <v>15</v>
      </c>
      <c r="B19" s="271" t="s">
        <v>527</v>
      </c>
      <c r="C19" s="290" t="s">
        <v>528</v>
      </c>
      <c r="D19" s="22" t="s">
        <v>111</v>
      </c>
      <c r="E19" s="291" t="s">
        <v>18</v>
      </c>
      <c r="F19" s="681" t="s">
        <v>22</v>
      </c>
      <c r="G19" s="2"/>
      <c r="H19" s="5" t="s">
        <v>22</v>
      </c>
      <c r="I19" s="2"/>
      <c r="J19" s="2"/>
      <c r="K19" s="2"/>
      <c r="L19" s="2"/>
      <c r="M19" s="2"/>
      <c r="N19" s="2"/>
      <c r="O19" s="2"/>
      <c r="P19" s="2"/>
      <c r="Q19" s="273"/>
      <c r="R19" s="682"/>
      <c r="S19" s="2"/>
      <c r="T19" s="2"/>
      <c r="U19" s="2"/>
      <c r="V19" s="2"/>
      <c r="W19" s="273"/>
      <c r="X19" s="232"/>
    </row>
    <row r="20" spans="1:24" ht="37.5" hidden="1" x14ac:dyDescent="0.35">
      <c r="A20" s="31">
        <v>16</v>
      </c>
      <c r="B20" s="271" t="s">
        <v>529</v>
      </c>
      <c r="C20" s="290" t="s">
        <v>530</v>
      </c>
      <c r="D20" s="22" t="s">
        <v>111</v>
      </c>
      <c r="E20" s="291" t="s">
        <v>18</v>
      </c>
      <c r="F20" s="682"/>
      <c r="G20" s="2"/>
      <c r="H20" s="5" t="s">
        <v>22</v>
      </c>
      <c r="I20" s="2"/>
      <c r="J20" s="2"/>
      <c r="K20" s="2"/>
      <c r="L20" s="2"/>
      <c r="M20" s="2"/>
      <c r="N20" s="2"/>
      <c r="O20" s="2"/>
      <c r="P20" s="5" t="s">
        <v>22</v>
      </c>
      <c r="Q20" s="273"/>
      <c r="R20" s="682"/>
      <c r="S20" s="2"/>
      <c r="T20" s="2"/>
      <c r="U20" s="2"/>
      <c r="V20" s="2"/>
      <c r="W20" s="273"/>
      <c r="X20" s="232"/>
    </row>
    <row r="21" spans="1:24" ht="37.5" x14ac:dyDescent="0.35">
      <c r="A21" s="31">
        <v>17</v>
      </c>
      <c r="B21" s="271" t="s">
        <v>531</v>
      </c>
      <c r="C21" s="290" t="s">
        <v>532</v>
      </c>
      <c r="D21" s="22" t="s">
        <v>110</v>
      </c>
      <c r="E21" s="292" t="s">
        <v>9</v>
      </c>
      <c r="F21" s="682"/>
      <c r="G21" s="2"/>
      <c r="H21" s="5" t="s">
        <v>22</v>
      </c>
      <c r="I21" s="2"/>
      <c r="J21" s="2"/>
      <c r="K21" s="2"/>
      <c r="L21" s="2"/>
      <c r="M21" s="2"/>
      <c r="N21" s="2"/>
      <c r="O21" s="2"/>
      <c r="P21" s="2"/>
      <c r="Q21" s="273"/>
      <c r="R21" s="681" t="s">
        <v>22</v>
      </c>
      <c r="S21" s="2"/>
      <c r="T21" s="2"/>
      <c r="U21" s="2"/>
      <c r="V21" s="2"/>
      <c r="W21" s="273"/>
      <c r="X21" s="232"/>
    </row>
    <row r="22" spans="1:24" ht="37.5" x14ac:dyDescent="0.35">
      <c r="A22" s="31">
        <v>18</v>
      </c>
      <c r="B22" s="271" t="s">
        <v>533</v>
      </c>
      <c r="C22" s="290" t="s">
        <v>534</v>
      </c>
      <c r="D22" s="22" t="s">
        <v>110</v>
      </c>
      <c r="E22" s="292" t="s">
        <v>9</v>
      </c>
      <c r="F22" s="682"/>
      <c r="G22" s="2"/>
      <c r="H22" s="2"/>
      <c r="I22" s="2"/>
      <c r="J22" s="2"/>
      <c r="K22" s="2"/>
      <c r="L22" s="2"/>
      <c r="M22" s="2"/>
      <c r="N22" s="2"/>
      <c r="O22" s="2"/>
      <c r="P22" s="2"/>
      <c r="Q22" s="273"/>
      <c r="R22" s="681" t="s">
        <v>22</v>
      </c>
      <c r="S22" s="2"/>
      <c r="T22" s="2"/>
      <c r="U22" s="2"/>
      <c r="V22" s="2"/>
      <c r="W22" s="273"/>
      <c r="X22" s="232"/>
    </row>
    <row r="23" spans="1:24" ht="37.5" x14ac:dyDescent="0.35">
      <c r="A23" s="31">
        <v>19</v>
      </c>
      <c r="B23" s="271" t="s">
        <v>535</v>
      </c>
      <c r="C23" s="290" t="s">
        <v>536</v>
      </c>
      <c r="D23" s="22" t="s">
        <v>110</v>
      </c>
      <c r="E23" s="292" t="s">
        <v>9</v>
      </c>
      <c r="F23" s="682"/>
      <c r="G23" s="2"/>
      <c r="H23" s="2"/>
      <c r="I23" s="2"/>
      <c r="J23" s="2"/>
      <c r="K23" s="2"/>
      <c r="L23" s="2"/>
      <c r="M23" s="2"/>
      <c r="N23" s="5" t="s">
        <v>22</v>
      </c>
      <c r="O23" s="2"/>
      <c r="P23" s="2"/>
      <c r="Q23" s="273"/>
      <c r="R23" s="682"/>
      <c r="S23" s="2"/>
      <c r="T23" s="2"/>
      <c r="U23" s="2"/>
      <c r="V23" s="2"/>
      <c r="W23" s="273"/>
      <c r="X23" s="232"/>
    </row>
    <row r="24" spans="1:24" ht="50" x14ac:dyDescent="0.35">
      <c r="A24" s="31">
        <v>20</v>
      </c>
      <c r="B24" s="271" t="s">
        <v>537</v>
      </c>
      <c r="C24" s="290" t="s">
        <v>538</v>
      </c>
      <c r="D24" s="22" t="s">
        <v>110</v>
      </c>
      <c r="E24" s="292" t="s">
        <v>9</v>
      </c>
      <c r="F24" s="682"/>
      <c r="G24" s="5" t="s">
        <v>22</v>
      </c>
      <c r="H24" s="2"/>
      <c r="I24" s="2"/>
      <c r="J24" s="2"/>
      <c r="K24" s="2"/>
      <c r="L24" s="2"/>
      <c r="M24" s="2"/>
      <c r="N24" s="5" t="s">
        <v>22</v>
      </c>
      <c r="O24" s="2"/>
      <c r="P24" s="2"/>
      <c r="Q24" s="273"/>
      <c r="R24" s="682"/>
      <c r="S24" s="2"/>
      <c r="T24" s="2"/>
      <c r="U24" s="2"/>
      <c r="V24" s="2"/>
      <c r="W24" s="273"/>
      <c r="X24" s="232"/>
    </row>
    <row r="25" spans="1:24" ht="37.5" x14ac:dyDescent="0.35">
      <c r="A25" s="31">
        <v>21</v>
      </c>
      <c r="B25" s="271" t="s">
        <v>539</v>
      </c>
      <c r="C25" s="290" t="s">
        <v>540</v>
      </c>
      <c r="D25" s="22" t="s">
        <v>110</v>
      </c>
      <c r="E25" s="292" t="s">
        <v>9</v>
      </c>
      <c r="F25" s="682"/>
      <c r="G25" s="5" t="s">
        <v>22</v>
      </c>
      <c r="H25" s="2"/>
      <c r="I25" s="2"/>
      <c r="J25" s="2"/>
      <c r="K25" s="2"/>
      <c r="L25" s="2"/>
      <c r="M25" s="2"/>
      <c r="N25" s="5" t="s">
        <v>22</v>
      </c>
      <c r="O25" s="2"/>
      <c r="P25" s="2"/>
      <c r="Q25" s="273"/>
      <c r="R25" s="682"/>
      <c r="S25" s="2"/>
      <c r="T25" s="2"/>
      <c r="U25" s="2"/>
      <c r="V25" s="2"/>
      <c r="W25" s="273"/>
      <c r="X25" s="232"/>
    </row>
    <row r="26" spans="1:24" ht="50" x14ac:dyDescent="0.35">
      <c r="A26" s="31">
        <v>22</v>
      </c>
      <c r="B26" s="271" t="s">
        <v>541</v>
      </c>
      <c r="C26" s="290" t="s">
        <v>542</v>
      </c>
      <c r="D26" s="22" t="s">
        <v>110</v>
      </c>
      <c r="E26" s="292" t="s">
        <v>9</v>
      </c>
      <c r="F26" s="682"/>
      <c r="G26" s="2"/>
      <c r="H26" s="5" t="s">
        <v>22</v>
      </c>
      <c r="I26" s="2"/>
      <c r="J26" s="2"/>
      <c r="K26" s="2"/>
      <c r="L26" s="2"/>
      <c r="M26" s="2"/>
      <c r="N26" s="2"/>
      <c r="O26" s="2"/>
      <c r="P26" s="2"/>
      <c r="Q26" s="273"/>
      <c r="R26" s="682"/>
      <c r="S26" s="2"/>
      <c r="T26" s="2"/>
      <c r="U26" s="2"/>
      <c r="V26" s="2"/>
      <c r="W26" s="273"/>
      <c r="X26" s="232"/>
    </row>
    <row r="27" spans="1:24" ht="62.5" x14ac:dyDescent="0.35">
      <c r="A27" s="31">
        <v>23</v>
      </c>
      <c r="B27" s="271" t="s">
        <v>543</v>
      </c>
      <c r="C27" s="290" t="s">
        <v>544</v>
      </c>
      <c r="D27" s="22" t="s">
        <v>110</v>
      </c>
      <c r="E27" s="690" t="s">
        <v>684</v>
      </c>
      <c r="F27" s="682"/>
      <c r="G27" s="2"/>
      <c r="H27" s="2"/>
      <c r="I27" s="2"/>
      <c r="J27" s="2"/>
      <c r="K27" s="2"/>
      <c r="L27" s="2"/>
      <c r="M27" s="2"/>
      <c r="N27" s="2"/>
      <c r="O27" s="2"/>
      <c r="P27" s="5" t="s">
        <v>22</v>
      </c>
      <c r="Q27" s="273"/>
      <c r="R27" s="682"/>
      <c r="S27" s="2"/>
      <c r="T27" s="2"/>
      <c r="U27" s="2"/>
      <c r="V27" s="2"/>
      <c r="W27" s="273"/>
      <c r="X27" s="232"/>
    </row>
    <row r="28" spans="1:24" ht="75" x14ac:dyDescent="0.35">
      <c r="A28" s="31">
        <v>24</v>
      </c>
      <c r="B28" s="271" t="s">
        <v>545</v>
      </c>
      <c r="C28" s="290" t="s">
        <v>546</v>
      </c>
      <c r="D28" s="22" t="s">
        <v>110</v>
      </c>
      <c r="E28" s="292" t="s">
        <v>9</v>
      </c>
      <c r="F28" s="682"/>
      <c r="G28" s="2"/>
      <c r="H28" s="2"/>
      <c r="I28" s="2"/>
      <c r="J28" s="2"/>
      <c r="K28" s="2"/>
      <c r="L28" s="2"/>
      <c r="M28" s="5" t="s">
        <v>22</v>
      </c>
      <c r="N28" s="2"/>
      <c r="O28" s="2"/>
      <c r="P28" s="2"/>
      <c r="Q28" s="273"/>
      <c r="R28" s="682"/>
      <c r="S28" s="2"/>
      <c r="T28" s="2"/>
      <c r="U28" s="2"/>
      <c r="V28" s="5" t="s">
        <v>685</v>
      </c>
      <c r="W28" s="273"/>
      <c r="X28" s="232"/>
    </row>
    <row r="29" spans="1:24" ht="37.5" x14ac:dyDescent="0.35">
      <c r="A29" s="31">
        <v>25</v>
      </c>
      <c r="B29" s="271" t="s">
        <v>547</v>
      </c>
      <c r="C29" s="290" t="s">
        <v>548</v>
      </c>
      <c r="D29" s="22" t="s">
        <v>110</v>
      </c>
      <c r="E29" s="292" t="s">
        <v>9</v>
      </c>
      <c r="F29" s="682"/>
      <c r="G29" s="5" t="s">
        <v>22</v>
      </c>
      <c r="H29" s="2"/>
      <c r="I29" s="2"/>
      <c r="J29" s="2"/>
      <c r="K29" s="2"/>
      <c r="L29" s="2"/>
      <c r="M29" s="2"/>
      <c r="N29" s="2"/>
      <c r="O29" s="2"/>
      <c r="P29" s="2"/>
      <c r="Q29" s="273"/>
      <c r="R29" s="682"/>
      <c r="S29" s="2"/>
      <c r="T29" s="2"/>
      <c r="U29" s="2"/>
      <c r="V29" s="2"/>
      <c r="W29" s="273"/>
      <c r="X29" s="232"/>
    </row>
    <row r="30" spans="1:24" ht="87.5" x14ac:dyDescent="0.35">
      <c r="A30" s="31">
        <v>26</v>
      </c>
      <c r="B30" s="271" t="s">
        <v>549</v>
      </c>
      <c r="C30" s="290" t="s">
        <v>550</v>
      </c>
      <c r="D30" s="22" t="s">
        <v>110</v>
      </c>
      <c r="E30" s="292" t="s">
        <v>9</v>
      </c>
      <c r="F30" s="682"/>
      <c r="G30" s="5" t="s">
        <v>22</v>
      </c>
      <c r="H30" s="2"/>
      <c r="I30" s="2"/>
      <c r="J30" s="2"/>
      <c r="K30" s="2"/>
      <c r="L30" s="2"/>
      <c r="M30" s="2"/>
      <c r="N30" s="2"/>
      <c r="O30" s="2"/>
      <c r="P30" s="2"/>
      <c r="Q30" s="273"/>
      <c r="R30" s="682"/>
      <c r="S30" s="2"/>
      <c r="T30" s="2"/>
      <c r="U30" s="2"/>
      <c r="V30" s="2"/>
      <c r="W30" s="273"/>
      <c r="X30" s="232"/>
    </row>
    <row r="31" spans="1:24" ht="37.5" x14ac:dyDescent="0.35">
      <c r="A31" s="31">
        <v>27</v>
      </c>
      <c r="B31" s="271" t="s">
        <v>551</v>
      </c>
      <c r="C31" s="290" t="s">
        <v>552</v>
      </c>
      <c r="D31" s="22" t="s">
        <v>110</v>
      </c>
      <c r="E31" s="292" t="s">
        <v>9</v>
      </c>
      <c r="F31" s="682"/>
      <c r="G31" s="5" t="s">
        <v>22</v>
      </c>
      <c r="H31" s="2"/>
      <c r="I31" s="2"/>
      <c r="J31" s="2"/>
      <c r="K31" s="2"/>
      <c r="L31" s="2"/>
      <c r="M31" s="2"/>
      <c r="N31" s="2"/>
      <c r="O31" s="2"/>
      <c r="P31" s="2"/>
      <c r="Q31" s="273"/>
      <c r="R31" s="682"/>
      <c r="S31" s="2"/>
      <c r="T31" s="2"/>
      <c r="U31" s="2"/>
      <c r="V31" s="2"/>
      <c r="W31" s="273"/>
      <c r="X31" s="232"/>
    </row>
    <row r="32" spans="1:24" ht="75" x14ac:dyDescent="0.35">
      <c r="A32" s="31">
        <v>28</v>
      </c>
      <c r="B32" s="271" t="s">
        <v>553</v>
      </c>
      <c r="C32" s="290" t="s">
        <v>554</v>
      </c>
      <c r="D32" s="22" t="s">
        <v>110</v>
      </c>
      <c r="E32" s="292" t="s">
        <v>9</v>
      </c>
      <c r="F32" s="682"/>
      <c r="G32" s="5" t="s">
        <v>22</v>
      </c>
      <c r="H32" s="2"/>
      <c r="I32" s="2"/>
      <c r="J32" s="2"/>
      <c r="K32" s="2"/>
      <c r="L32" s="2"/>
      <c r="M32" s="2"/>
      <c r="N32" s="2"/>
      <c r="O32" s="2"/>
      <c r="P32" s="5" t="s">
        <v>22</v>
      </c>
      <c r="Q32" s="273"/>
      <c r="R32" s="682"/>
      <c r="S32" s="2"/>
      <c r="T32" s="2"/>
      <c r="U32" s="2"/>
      <c r="V32" s="2"/>
      <c r="W32" s="273"/>
      <c r="X32" s="232"/>
    </row>
    <row r="33" spans="1:24" ht="75" x14ac:dyDescent="0.35">
      <c r="A33" s="31">
        <v>29</v>
      </c>
      <c r="B33" s="271" t="s">
        <v>555</v>
      </c>
      <c r="C33" s="290" t="s">
        <v>556</v>
      </c>
      <c r="D33" s="22" t="s">
        <v>110</v>
      </c>
      <c r="E33" s="292" t="s">
        <v>9</v>
      </c>
      <c r="F33" s="682"/>
      <c r="G33" s="5" t="s">
        <v>22</v>
      </c>
      <c r="H33" s="2"/>
      <c r="I33" s="2"/>
      <c r="J33" s="2"/>
      <c r="K33" s="2"/>
      <c r="L33" s="2"/>
      <c r="M33" s="2"/>
      <c r="N33" s="2"/>
      <c r="O33" s="2"/>
      <c r="P33" s="5" t="s">
        <v>22</v>
      </c>
      <c r="Q33" s="273"/>
      <c r="R33" s="682"/>
      <c r="S33" s="2"/>
      <c r="T33" s="2"/>
      <c r="U33" s="2"/>
      <c r="V33" s="2"/>
      <c r="W33" s="273"/>
      <c r="X33" s="232"/>
    </row>
    <row r="34" spans="1:24" ht="75" hidden="1" x14ac:dyDescent="0.35">
      <c r="A34" s="31">
        <v>30</v>
      </c>
      <c r="B34" s="271" t="s">
        <v>557</v>
      </c>
      <c r="C34" s="290" t="s">
        <v>558</v>
      </c>
      <c r="D34" s="22" t="s">
        <v>111</v>
      </c>
      <c r="E34" s="292" t="s">
        <v>9</v>
      </c>
      <c r="F34" s="681" t="s">
        <v>22</v>
      </c>
      <c r="G34" s="5" t="s">
        <v>22</v>
      </c>
      <c r="H34" s="2"/>
      <c r="I34" s="2"/>
      <c r="J34" s="2"/>
      <c r="K34" s="2"/>
      <c r="L34" s="2"/>
      <c r="M34" s="2"/>
      <c r="N34" s="2"/>
      <c r="O34" s="2"/>
      <c r="P34" s="5" t="s">
        <v>22</v>
      </c>
      <c r="Q34" s="273"/>
      <c r="R34" s="682"/>
      <c r="S34" s="2"/>
      <c r="T34" s="2"/>
      <c r="U34" s="2"/>
      <c r="V34" s="2"/>
      <c r="W34" s="273"/>
      <c r="X34" s="232"/>
    </row>
    <row r="35" spans="1:24" ht="50" x14ac:dyDescent="0.35">
      <c r="A35" s="31">
        <v>31</v>
      </c>
      <c r="B35" s="271" t="s">
        <v>559</v>
      </c>
      <c r="C35" s="290" t="s">
        <v>560</v>
      </c>
      <c r="D35" s="22" t="s">
        <v>110</v>
      </c>
      <c r="E35" s="292" t="s">
        <v>9</v>
      </c>
      <c r="F35" s="682"/>
      <c r="G35" s="2"/>
      <c r="H35" s="5" t="s">
        <v>22</v>
      </c>
      <c r="I35" s="2"/>
      <c r="J35" s="2"/>
      <c r="K35" s="2"/>
      <c r="L35" s="2"/>
      <c r="M35" s="2"/>
      <c r="N35" s="2"/>
      <c r="O35" s="2"/>
      <c r="P35" s="5" t="s">
        <v>22</v>
      </c>
      <c r="Q35" s="273"/>
      <c r="R35" s="682"/>
      <c r="S35" s="2"/>
      <c r="T35" s="2"/>
      <c r="U35" s="2"/>
      <c r="V35" s="2"/>
      <c r="W35" s="273"/>
      <c r="X35" s="232"/>
    </row>
    <row r="36" spans="1:24" ht="37.5" x14ac:dyDescent="0.35">
      <c r="A36" s="31">
        <v>32</v>
      </c>
      <c r="B36" s="271" t="s">
        <v>745</v>
      </c>
      <c r="C36" s="290" t="s">
        <v>561</v>
      </c>
      <c r="D36" s="22" t="s">
        <v>110</v>
      </c>
      <c r="E36" s="292" t="s">
        <v>9</v>
      </c>
      <c r="F36" s="682"/>
      <c r="G36" s="2"/>
      <c r="H36" s="5" t="s">
        <v>22</v>
      </c>
      <c r="I36" s="2"/>
      <c r="J36" s="2"/>
      <c r="K36" s="2"/>
      <c r="L36" s="2"/>
      <c r="M36" s="2"/>
      <c r="N36" s="2"/>
      <c r="O36" s="2"/>
      <c r="P36" s="2"/>
      <c r="Q36" s="273"/>
      <c r="R36" s="682"/>
      <c r="S36" s="2"/>
      <c r="T36" s="2"/>
      <c r="U36" s="2"/>
      <c r="V36" s="2"/>
      <c r="W36" s="273"/>
      <c r="X36" s="232"/>
    </row>
    <row r="37" spans="1:24" ht="100.5" x14ac:dyDescent="0.35">
      <c r="A37" s="31">
        <v>33</v>
      </c>
      <c r="B37" s="271" t="s">
        <v>746</v>
      </c>
      <c r="C37" s="290" t="s">
        <v>562</v>
      </c>
      <c r="D37" s="22" t="s">
        <v>110</v>
      </c>
      <c r="E37" s="292" t="s">
        <v>9</v>
      </c>
      <c r="F37" s="682"/>
      <c r="G37" s="5" t="s">
        <v>22</v>
      </c>
      <c r="H37" s="5" t="s">
        <v>22</v>
      </c>
      <c r="I37" s="2"/>
      <c r="J37" s="2"/>
      <c r="K37" s="2"/>
      <c r="L37" s="2"/>
      <c r="M37" s="2"/>
      <c r="N37" s="2"/>
      <c r="O37" s="2"/>
      <c r="P37" s="2"/>
      <c r="Q37" s="273"/>
      <c r="R37" s="682"/>
      <c r="S37" s="2"/>
      <c r="T37" s="2"/>
      <c r="U37" s="2"/>
      <c r="V37" s="2"/>
      <c r="W37" s="273"/>
      <c r="X37" s="232"/>
    </row>
    <row r="38" spans="1:24" ht="38" x14ac:dyDescent="0.35">
      <c r="A38" s="31">
        <v>34</v>
      </c>
      <c r="B38" s="271" t="s">
        <v>744</v>
      </c>
      <c r="C38" s="290" t="s">
        <v>562</v>
      </c>
      <c r="D38" s="22" t="s">
        <v>110</v>
      </c>
      <c r="E38" s="292" t="s">
        <v>9</v>
      </c>
      <c r="F38" s="682"/>
      <c r="G38" s="2"/>
      <c r="H38" s="2"/>
      <c r="I38" s="2"/>
      <c r="J38" s="2"/>
      <c r="K38" s="5" t="s">
        <v>22</v>
      </c>
      <c r="L38" s="2"/>
      <c r="M38" s="2"/>
      <c r="N38" s="2"/>
      <c r="O38" s="2"/>
      <c r="P38" s="2"/>
      <c r="Q38" s="273"/>
      <c r="R38" s="682"/>
      <c r="S38" s="2"/>
      <c r="T38" s="2"/>
      <c r="U38" s="2"/>
      <c r="V38" s="2"/>
      <c r="W38" s="273"/>
      <c r="X38" s="232"/>
    </row>
    <row r="39" spans="1:24" ht="50" hidden="1" x14ac:dyDescent="0.35">
      <c r="A39" s="31">
        <v>35</v>
      </c>
      <c r="B39" s="271" t="s">
        <v>563</v>
      </c>
      <c r="C39" s="290" t="s">
        <v>564</v>
      </c>
      <c r="D39" s="22" t="s">
        <v>111</v>
      </c>
      <c r="E39" s="292" t="s">
        <v>9</v>
      </c>
      <c r="F39" s="682"/>
      <c r="G39" s="2"/>
      <c r="H39" s="5" t="s">
        <v>22</v>
      </c>
      <c r="I39" s="2"/>
      <c r="J39" s="2"/>
      <c r="K39" s="2"/>
      <c r="L39" s="2"/>
      <c r="M39" s="2"/>
      <c r="N39" s="2"/>
      <c r="O39" s="2"/>
      <c r="P39" s="2"/>
      <c r="Q39" s="275" t="s">
        <v>22</v>
      </c>
      <c r="R39" s="682"/>
      <c r="S39" s="2"/>
      <c r="T39" s="2"/>
      <c r="U39" s="2"/>
      <c r="V39" s="2"/>
      <c r="W39" s="273"/>
      <c r="X39" s="232"/>
    </row>
    <row r="40" spans="1:24" ht="50" hidden="1" x14ac:dyDescent="0.35">
      <c r="A40" s="31">
        <v>36</v>
      </c>
      <c r="B40" s="271" t="s">
        <v>565</v>
      </c>
      <c r="C40" s="290" t="s">
        <v>566</v>
      </c>
      <c r="D40" s="22" t="s">
        <v>111</v>
      </c>
      <c r="E40" s="292" t="s">
        <v>9</v>
      </c>
      <c r="F40" s="681" t="s">
        <v>22</v>
      </c>
      <c r="G40" s="2"/>
      <c r="H40" s="5" t="s">
        <v>22</v>
      </c>
      <c r="I40" s="2"/>
      <c r="J40" s="2"/>
      <c r="K40" s="2"/>
      <c r="L40" s="2"/>
      <c r="M40" s="2"/>
      <c r="N40" s="2"/>
      <c r="O40" s="2"/>
      <c r="P40" s="2"/>
      <c r="Q40" s="275" t="s">
        <v>22</v>
      </c>
      <c r="R40" s="682"/>
      <c r="S40" s="2"/>
      <c r="T40" s="2"/>
      <c r="U40" s="2"/>
      <c r="V40" s="2"/>
      <c r="W40" s="273"/>
      <c r="X40" s="232"/>
    </row>
    <row r="41" spans="1:24" ht="112.5" x14ac:dyDescent="0.35">
      <c r="A41" s="31">
        <v>37</v>
      </c>
      <c r="B41" s="271" t="s">
        <v>567</v>
      </c>
      <c r="C41" s="290" t="s">
        <v>568</v>
      </c>
      <c r="D41" s="22" t="s">
        <v>110</v>
      </c>
      <c r="E41" s="292" t="s">
        <v>9</v>
      </c>
      <c r="F41" s="682"/>
      <c r="G41" s="5" t="s">
        <v>22</v>
      </c>
      <c r="H41" s="2"/>
      <c r="I41" s="2"/>
      <c r="J41" s="2"/>
      <c r="K41" s="2"/>
      <c r="L41" s="2"/>
      <c r="M41" s="2"/>
      <c r="N41" s="2"/>
      <c r="O41" s="2"/>
      <c r="P41" s="2"/>
      <c r="Q41" s="273"/>
      <c r="R41" s="682"/>
      <c r="S41" s="2"/>
      <c r="T41" s="2"/>
      <c r="U41" s="2"/>
      <c r="V41" s="2"/>
      <c r="W41" s="273"/>
      <c r="X41" s="232"/>
    </row>
    <row r="42" spans="1:24" ht="37.5" hidden="1" x14ac:dyDescent="0.35">
      <c r="A42" s="31">
        <v>38</v>
      </c>
      <c r="B42" s="271" t="s">
        <v>569</v>
      </c>
      <c r="C42" s="290" t="s">
        <v>570</v>
      </c>
      <c r="D42" s="22" t="s">
        <v>111</v>
      </c>
      <c r="E42" s="291" t="s">
        <v>18</v>
      </c>
      <c r="F42" s="682"/>
      <c r="G42" s="2"/>
      <c r="H42" s="5" t="s">
        <v>22</v>
      </c>
      <c r="I42" s="2"/>
      <c r="J42" s="2"/>
      <c r="K42" s="2"/>
      <c r="L42" s="2"/>
      <c r="M42" s="2"/>
      <c r="N42" s="2"/>
      <c r="O42" s="2"/>
      <c r="P42" s="2"/>
      <c r="Q42" s="273"/>
      <c r="R42" s="682"/>
      <c r="S42" s="2"/>
      <c r="T42" s="2"/>
      <c r="U42" s="2"/>
      <c r="V42" s="2"/>
      <c r="W42" s="273"/>
      <c r="X42" s="232"/>
    </row>
    <row r="43" spans="1:24" ht="25" x14ac:dyDescent="0.35">
      <c r="A43" s="31">
        <v>39</v>
      </c>
      <c r="B43" s="271" t="s">
        <v>571</v>
      </c>
      <c r="C43" s="290" t="s">
        <v>572</v>
      </c>
      <c r="D43" s="22" t="s">
        <v>110</v>
      </c>
      <c r="E43" s="292" t="s">
        <v>9</v>
      </c>
      <c r="F43" s="682"/>
      <c r="G43" s="5" t="s">
        <v>22</v>
      </c>
      <c r="H43" s="2"/>
      <c r="I43" s="2"/>
      <c r="J43" s="2"/>
      <c r="K43" s="2"/>
      <c r="L43" s="2"/>
      <c r="M43" s="2"/>
      <c r="N43" s="2"/>
      <c r="O43" s="2"/>
      <c r="P43" s="2"/>
      <c r="Q43" s="273"/>
      <c r="R43" s="682"/>
      <c r="S43" s="2"/>
      <c r="T43" s="2"/>
      <c r="U43" s="2"/>
      <c r="V43" s="2"/>
      <c r="W43" s="273"/>
      <c r="X43" s="232"/>
    </row>
    <row r="44" spans="1:24" ht="37.5" x14ac:dyDescent="0.35">
      <c r="A44" s="31">
        <v>40</v>
      </c>
      <c r="B44" s="271" t="s">
        <v>492</v>
      </c>
      <c r="C44" s="290" t="s">
        <v>573</v>
      </c>
      <c r="D44" s="22" t="s">
        <v>110</v>
      </c>
      <c r="E44" s="292" t="s">
        <v>9</v>
      </c>
      <c r="F44" s="682"/>
      <c r="G44" s="2"/>
      <c r="H44" s="2"/>
      <c r="I44" s="2"/>
      <c r="J44" s="2"/>
      <c r="K44" s="5" t="s">
        <v>22</v>
      </c>
      <c r="L44" s="2"/>
      <c r="M44" s="2"/>
      <c r="N44" s="2"/>
      <c r="O44" s="2"/>
      <c r="P44" s="5" t="s">
        <v>22</v>
      </c>
      <c r="Q44" s="273"/>
      <c r="R44" s="682"/>
      <c r="S44" s="2"/>
      <c r="T44" s="2"/>
      <c r="U44" s="2"/>
      <c r="V44" s="2"/>
      <c r="W44" s="273"/>
      <c r="X44" s="232"/>
    </row>
    <row r="45" spans="1:24" ht="37.5" hidden="1" x14ac:dyDescent="0.35">
      <c r="A45" s="31">
        <v>41</v>
      </c>
      <c r="B45" s="271" t="s">
        <v>574</v>
      </c>
      <c r="C45" s="290" t="s">
        <v>575</v>
      </c>
      <c r="D45" s="22" t="s">
        <v>111</v>
      </c>
      <c r="E45" s="292" t="s">
        <v>9</v>
      </c>
      <c r="F45" s="682"/>
      <c r="G45" s="5" t="s">
        <v>22</v>
      </c>
      <c r="H45" s="2"/>
      <c r="I45" s="2"/>
      <c r="J45" s="2"/>
      <c r="K45" s="2"/>
      <c r="L45" s="2"/>
      <c r="M45" s="2"/>
      <c r="N45" s="2"/>
      <c r="O45" s="2"/>
      <c r="P45" s="2"/>
      <c r="Q45" s="275" t="s">
        <v>22</v>
      </c>
      <c r="R45" s="682"/>
      <c r="S45" s="2"/>
      <c r="T45" s="2"/>
      <c r="U45" s="2"/>
      <c r="V45" s="2"/>
      <c r="W45" s="273"/>
      <c r="X45" s="232"/>
    </row>
    <row r="46" spans="1:24" ht="37.5" x14ac:dyDescent="0.35">
      <c r="A46" s="31">
        <v>42</v>
      </c>
      <c r="B46" s="271" t="s">
        <v>689</v>
      </c>
      <c r="C46" s="290" t="s">
        <v>577</v>
      </c>
      <c r="D46" s="22" t="s">
        <v>110</v>
      </c>
      <c r="E46" s="292" t="s">
        <v>9</v>
      </c>
      <c r="F46" s="682"/>
      <c r="G46" s="5" t="s">
        <v>22</v>
      </c>
      <c r="H46" s="2"/>
      <c r="I46" s="2"/>
      <c r="J46" s="2"/>
      <c r="K46" s="2"/>
      <c r="L46" s="2"/>
      <c r="M46" s="2"/>
      <c r="N46" s="2"/>
      <c r="O46" s="2"/>
      <c r="P46" s="2"/>
      <c r="Q46" s="273"/>
      <c r="R46" s="682"/>
      <c r="S46" s="2"/>
      <c r="T46" s="2"/>
      <c r="U46" s="2"/>
      <c r="V46" s="2"/>
      <c r="W46" s="273"/>
      <c r="X46" s="232"/>
    </row>
    <row r="47" spans="1:24" ht="25" x14ac:dyDescent="0.35">
      <c r="A47" s="31">
        <v>43</v>
      </c>
      <c r="B47" s="271" t="s">
        <v>148</v>
      </c>
      <c r="C47" s="290" t="s">
        <v>579</v>
      </c>
      <c r="D47" s="22" t="s">
        <v>110</v>
      </c>
      <c r="E47" s="292" t="s">
        <v>9</v>
      </c>
      <c r="F47" s="682"/>
      <c r="G47" s="2"/>
      <c r="H47" s="2"/>
      <c r="I47" s="2"/>
      <c r="J47" s="2"/>
      <c r="K47" s="2"/>
      <c r="L47" s="2"/>
      <c r="M47" s="2"/>
      <c r="N47" s="5" t="s">
        <v>22</v>
      </c>
      <c r="O47" s="2"/>
      <c r="P47" s="5" t="s">
        <v>22</v>
      </c>
      <c r="Q47" s="273"/>
      <c r="R47" s="682"/>
      <c r="S47" s="2"/>
      <c r="T47" s="2"/>
      <c r="U47" s="2"/>
      <c r="V47" s="2"/>
      <c r="W47" s="273"/>
      <c r="X47" s="232"/>
    </row>
    <row r="48" spans="1:24" ht="62.5" x14ac:dyDescent="0.35">
      <c r="A48" s="31">
        <v>44</v>
      </c>
      <c r="B48" s="271" t="s">
        <v>158</v>
      </c>
      <c r="C48" s="290" t="s">
        <v>581</v>
      </c>
      <c r="D48" s="22" t="s">
        <v>110</v>
      </c>
      <c r="E48" s="292" t="s">
        <v>9</v>
      </c>
      <c r="F48" s="682"/>
      <c r="G48" s="2"/>
      <c r="H48" s="2"/>
      <c r="I48" s="2"/>
      <c r="J48" s="2"/>
      <c r="K48" s="5" t="s">
        <v>22</v>
      </c>
      <c r="L48" s="2"/>
      <c r="M48" s="2"/>
      <c r="N48" s="2"/>
      <c r="O48" s="2"/>
      <c r="P48" s="5" t="s">
        <v>22</v>
      </c>
      <c r="Q48" s="273"/>
      <c r="R48" s="682"/>
      <c r="S48" s="2"/>
      <c r="T48" s="2"/>
      <c r="U48" s="2"/>
      <c r="V48" s="2"/>
      <c r="W48" s="273"/>
      <c r="X48" s="232"/>
    </row>
    <row r="49" spans="1:24" ht="62.5" x14ac:dyDescent="0.35">
      <c r="A49" s="31">
        <v>45</v>
      </c>
      <c r="B49" s="271" t="s">
        <v>690</v>
      </c>
      <c r="C49" s="290" t="s">
        <v>583</v>
      </c>
      <c r="D49" s="22" t="s">
        <v>110</v>
      </c>
      <c r="E49" s="292" t="s">
        <v>9</v>
      </c>
      <c r="F49" s="682"/>
      <c r="G49" s="2"/>
      <c r="H49" s="5" t="s">
        <v>22</v>
      </c>
      <c r="I49" s="2"/>
      <c r="J49" s="2"/>
      <c r="K49" s="2"/>
      <c r="L49" s="2"/>
      <c r="M49" s="2"/>
      <c r="N49" s="2"/>
      <c r="O49" s="2"/>
      <c r="P49" s="2"/>
      <c r="Q49" s="273"/>
      <c r="R49" s="681" t="s">
        <v>22</v>
      </c>
      <c r="S49" s="2"/>
      <c r="T49" s="2"/>
      <c r="U49" s="2"/>
      <c r="V49" s="2"/>
      <c r="W49" s="273"/>
      <c r="X49" s="232"/>
    </row>
    <row r="50" spans="1:24" ht="37.5" x14ac:dyDescent="0.35">
      <c r="A50" s="31">
        <v>46</v>
      </c>
      <c r="B50" s="271" t="s">
        <v>691</v>
      </c>
      <c r="C50" s="290" t="s">
        <v>585</v>
      </c>
      <c r="D50" s="22" t="s">
        <v>110</v>
      </c>
      <c r="E50" s="291" t="s">
        <v>18</v>
      </c>
      <c r="F50" s="682"/>
      <c r="G50" s="2"/>
      <c r="H50" s="2"/>
      <c r="I50" s="2"/>
      <c r="J50" s="2"/>
      <c r="K50" s="2"/>
      <c r="L50" s="2"/>
      <c r="M50" s="2"/>
      <c r="N50" s="2"/>
      <c r="O50" s="2"/>
      <c r="P50" s="5" t="s">
        <v>22</v>
      </c>
      <c r="Q50" s="273"/>
      <c r="R50" s="682"/>
      <c r="S50" s="2"/>
      <c r="T50" s="2"/>
      <c r="U50" s="2"/>
      <c r="V50" s="2"/>
      <c r="W50" s="273"/>
      <c r="X50" s="232"/>
    </row>
    <row r="51" spans="1:24" ht="87.5" x14ac:dyDescent="0.35">
      <c r="A51" s="31">
        <v>47</v>
      </c>
      <c r="B51" s="271" t="s">
        <v>586</v>
      </c>
      <c r="C51" s="290" t="s">
        <v>587</v>
      </c>
      <c r="D51" s="22" t="s">
        <v>110</v>
      </c>
      <c r="E51" s="292" t="s">
        <v>9</v>
      </c>
      <c r="F51" s="682"/>
      <c r="G51" s="2"/>
      <c r="H51" s="5" t="s">
        <v>22</v>
      </c>
      <c r="I51" s="2"/>
      <c r="J51" s="2"/>
      <c r="K51" s="2"/>
      <c r="L51" s="2"/>
      <c r="M51" s="2"/>
      <c r="N51" s="2"/>
      <c r="O51" s="2"/>
      <c r="P51" s="5" t="s">
        <v>22</v>
      </c>
      <c r="Q51" s="273"/>
      <c r="R51" s="681" t="s">
        <v>22</v>
      </c>
      <c r="S51" s="2"/>
      <c r="T51" s="2"/>
      <c r="U51" s="2"/>
      <c r="V51" s="2"/>
      <c r="W51" s="273"/>
      <c r="X51" s="232"/>
    </row>
    <row r="52" spans="1:24" ht="62.5" x14ac:dyDescent="0.35">
      <c r="A52" s="31">
        <v>48</v>
      </c>
      <c r="B52" s="271" t="s">
        <v>588</v>
      </c>
      <c r="C52" s="290" t="s">
        <v>589</v>
      </c>
      <c r="D52" s="22" t="s">
        <v>110</v>
      </c>
      <c r="E52" s="292" t="s">
        <v>9</v>
      </c>
      <c r="F52" s="682"/>
      <c r="G52" s="2"/>
      <c r="H52" s="2"/>
      <c r="I52" s="2"/>
      <c r="J52" s="2"/>
      <c r="K52" s="2"/>
      <c r="L52" s="5" t="s">
        <v>22</v>
      </c>
      <c r="M52" s="2"/>
      <c r="N52" s="2"/>
      <c r="O52" s="2"/>
      <c r="P52" s="2"/>
      <c r="Q52" s="273"/>
      <c r="R52" s="681" t="s">
        <v>22</v>
      </c>
      <c r="S52" s="2"/>
      <c r="T52" s="2"/>
      <c r="U52" s="2"/>
      <c r="V52" s="2"/>
      <c r="W52" s="273"/>
      <c r="X52" s="232"/>
    </row>
    <row r="53" spans="1:24" ht="62.5" x14ac:dyDescent="0.35">
      <c r="A53" s="31">
        <v>49</v>
      </c>
      <c r="B53" s="271" t="s">
        <v>150</v>
      </c>
      <c r="C53" s="290" t="s">
        <v>590</v>
      </c>
      <c r="D53" s="22" t="s">
        <v>110</v>
      </c>
      <c r="E53" s="292" t="s">
        <v>9</v>
      </c>
      <c r="F53" s="682"/>
      <c r="G53" s="2"/>
      <c r="H53" s="5" t="s">
        <v>22</v>
      </c>
      <c r="I53" s="2"/>
      <c r="J53" s="2"/>
      <c r="K53" s="2"/>
      <c r="L53" s="2"/>
      <c r="M53" s="2"/>
      <c r="N53" s="2"/>
      <c r="O53" s="2"/>
      <c r="P53" s="5" t="s">
        <v>22</v>
      </c>
      <c r="Q53" s="273"/>
      <c r="R53" s="681" t="s">
        <v>22</v>
      </c>
      <c r="S53" s="2"/>
      <c r="T53" s="2"/>
      <c r="U53" s="2"/>
      <c r="V53" s="2"/>
      <c r="W53" s="273"/>
      <c r="X53" s="232"/>
    </row>
    <row r="54" spans="1:24" ht="37.5" x14ac:dyDescent="0.35">
      <c r="A54" s="31">
        <v>50</v>
      </c>
      <c r="B54" s="271" t="s">
        <v>591</v>
      </c>
      <c r="C54" s="290" t="s">
        <v>743</v>
      </c>
      <c r="D54" s="22" t="s">
        <v>110</v>
      </c>
      <c r="E54" s="292" t="s">
        <v>9</v>
      </c>
      <c r="F54" s="681" t="s">
        <v>22</v>
      </c>
      <c r="G54" s="2"/>
      <c r="H54" s="2"/>
      <c r="I54" s="2"/>
      <c r="J54" s="2"/>
      <c r="K54" s="2"/>
      <c r="L54" s="2"/>
      <c r="M54" s="2"/>
      <c r="N54" s="2"/>
      <c r="O54" s="2"/>
      <c r="P54" s="2"/>
      <c r="Q54" s="273"/>
      <c r="R54" s="682"/>
      <c r="S54" s="2"/>
      <c r="T54" s="2"/>
      <c r="U54" s="2"/>
      <c r="V54" s="2"/>
      <c r="W54" s="273"/>
      <c r="X54" s="232"/>
    </row>
    <row r="55" spans="1:24" ht="37.5" x14ac:dyDescent="0.35">
      <c r="A55" s="254" t="s">
        <v>645</v>
      </c>
      <c r="B55" s="271" t="s">
        <v>490</v>
      </c>
      <c r="C55" s="290" t="s">
        <v>743</v>
      </c>
      <c r="D55" s="22" t="s">
        <v>110</v>
      </c>
      <c r="E55" s="693" t="s">
        <v>768</v>
      </c>
      <c r="F55" s="682"/>
      <c r="G55" s="2"/>
      <c r="H55" s="2"/>
      <c r="I55" s="2"/>
      <c r="J55" s="2"/>
      <c r="K55" s="2"/>
      <c r="L55" s="2"/>
      <c r="M55" s="2"/>
      <c r="N55" s="2"/>
      <c r="O55" s="2"/>
      <c r="P55" s="5" t="s">
        <v>22</v>
      </c>
      <c r="Q55" s="273"/>
      <c r="R55" s="682"/>
      <c r="S55" s="2"/>
      <c r="T55" s="2"/>
      <c r="U55" s="2"/>
      <c r="V55" s="2"/>
      <c r="W55" s="273"/>
      <c r="X55" s="232"/>
    </row>
    <row r="56" spans="1:24" ht="37.5" x14ac:dyDescent="0.35">
      <c r="A56" s="254" t="s">
        <v>646</v>
      </c>
      <c r="B56" s="271" t="s">
        <v>491</v>
      </c>
      <c r="C56" s="290" t="s">
        <v>743</v>
      </c>
      <c r="D56" s="22" t="s">
        <v>110</v>
      </c>
      <c r="E56" s="693" t="s">
        <v>768</v>
      </c>
      <c r="F56" s="682"/>
      <c r="G56" s="2"/>
      <c r="H56" s="2"/>
      <c r="I56" s="2"/>
      <c r="J56" s="2"/>
      <c r="K56" s="2"/>
      <c r="L56" s="2"/>
      <c r="M56" s="2"/>
      <c r="N56" s="2"/>
      <c r="O56" s="2"/>
      <c r="P56" s="5" t="s">
        <v>22</v>
      </c>
      <c r="Q56" s="273"/>
      <c r="R56" s="682"/>
      <c r="S56" s="2"/>
      <c r="T56" s="2"/>
      <c r="U56" s="2"/>
      <c r="V56" s="2"/>
      <c r="W56" s="273"/>
      <c r="X56" s="232"/>
    </row>
    <row r="57" spans="1:24" ht="37.5" x14ac:dyDescent="0.35">
      <c r="A57" s="254" t="s">
        <v>647</v>
      </c>
      <c r="B57" s="271" t="s">
        <v>644</v>
      </c>
      <c r="C57" s="290" t="s">
        <v>743</v>
      </c>
      <c r="D57" s="22" t="s">
        <v>110</v>
      </c>
      <c r="E57" s="294" t="s">
        <v>594</v>
      </c>
      <c r="F57" s="682"/>
      <c r="G57" s="2"/>
      <c r="H57" s="5" t="s">
        <v>22</v>
      </c>
      <c r="I57" s="2"/>
      <c r="J57" s="2"/>
      <c r="K57" s="2"/>
      <c r="L57" s="2"/>
      <c r="M57" s="2"/>
      <c r="N57" s="2"/>
      <c r="O57" s="2"/>
      <c r="P57" s="5" t="s">
        <v>22</v>
      </c>
      <c r="Q57" s="273"/>
      <c r="R57" s="682"/>
      <c r="S57" s="2"/>
      <c r="T57" s="2"/>
      <c r="U57" s="2"/>
      <c r="V57" s="2"/>
      <c r="W57" s="273"/>
      <c r="X57" s="232"/>
    </row>
    <row r="58" spans="1:24" ht="37.5" x14ac:dyDescent="0.35">
      <c r="A58" s="254" t="s">
        <v>648</v>
      </c>
      <c r="B58" s="271" t="s">
        <v>655</v>
      </c>
      <c r="C58" s="290" t="s">
        <v>743</v>
      </c>
      <c r="D58" s="22" t="s">
        <v>110</v>
      </c>
      <c r="E58" s="294" t="s">
        <v>594</v>
      </c>
      <c r="F58" s="682"/>
      <c r="G58" s="2"/>
      <c r="H58" s="2"/>
      <c r="I58" s="2"/>
      <c r="J58" s="2"/>
      <c r="K58" s="2"/>
      <c r="L58" s="2"/>
      <c r="M58" s="2"/>
      <c r="N58" s="2"/>
      <c r="O58" s="2"/>
      <c r="P58" s="5" t="s">
        <v>22</v>
      </c>
      <c r="Q58" s="273"/>
      <c r="R58" s="682"/>
      <c r="S58" s="2"/>
      <c r="T58" s="2"/>
      <c r="U58" s="2"/>
      <c r="V58" s="2"/>
      <c r="W58" s="273"/>
      <c r="X58" s="232"/>
    </row>
    <row r="59" spans="1:24" ht="62.5" x14ac:dyDescent="0.35">
      <c r="A59" s="254" t="s">
        <v>649</v>
      </c>
      <c r="B59" s="271" t="s">
        <v>656</v>
      </c>
      <c r="C59" s="290" t="s">
        <v>743</v>
      </c>
      <c r="D59" s="22" t="s">
        <v>110</v>
      </c>
      <c r="E59" s="294" t="s">
        <v>594</v>
      </c>
      <c r="F59" s="682"/>
      <c r="G59" s="2"/>
      <c r="H59" s="5" t="s">
        <v>22</v>
      </c>
      <c r="I59" s="2"/>
      <c r="J59" s="2"/>
      <c r="K59" s="2"/>
      <c r="L59" s="2"/>
      <c r="M59" s="2"/>
      <c r="N59" s="2"/>
      <c r="O59" s="2"/>
      <c r="P59" s="5" t="s">
        <v>22</v>
      </c>
      <c r="Q59" s="273"/>
      <c r="R59" s="682"/>
      <c r="S59" s="2"/>
      <c r="T59" s="2"/>
      <c r="U59" s="2"/>
      <c r="V59" s="2"/>
      <c r="W59" s="273"/>
      <c r="X59" s="232"/>
    </row>
    <row r="60" spans="1:24" ht="37.5" x14ac:dyDescent="0.35">
      <c r="A60" s="254" t="s">
        <v>650</v>
      </c>
      <c r="B60" s="271" t="s">
        <v>657</v>
      </c>
      <c r="C60" s="290" t="s">
        <v>743</v>
      </c>
      <c r="D60" s="22" t="s">
        <v>110</v>
      </c>
      <c r="E60" s="294" t="s">
        <v>594</v>
      </c>
      <c r="F60" s="682"/>
      <c r="G60" s="2"/>
      <c r="H60" s="2"/>
      <c r="I60" s="2"/>
      <c r="J60" s="2"/>
      <c r="K60" s="2"/>
      <c r="L60" s="2"/>
      <c r="M60" s="2"/>
      <c r="N60" s="2"/>
      <c r="O60" s="2"/>
      <c r="P60" s="5" t="s">
        <v>22</v>
      </c>
      <c r="Q60" s="273"/>
      <c r="R60" s="682"/>
      <c r="S60" s="2"/>
      <c r="T60" s="2"/>
      <c r="U60" s="2"/>
      <c r="V60" s="2"/>
      <c r="W60" s="273"/>
      <c r="X60" s="232"/>
    </row>
    <row r="61" spans="1:24" ht="50" x14ac:dyDescent="0.35">
      <c r="A61" s="254" t="s">
        <v>651</v>
      </c>
      <c r="B61" s="271" t="s">
        <v>659</v>
      </c>
      <c r="C61" s="290" t="s">
        <v>743</v>
      </c>
      <c r="D61" s="22" t="s">
        <v>110</v>
      </c>
      <c r="E61" s="294" t="s">
        <v>594</v>
      </c>
      <c r="F61" s="681" t="s">
        <v>22</v>
      </c>
      <c r="G61" s="5" t="s">
        <v>22</v>
      </c>
      <c r="H61" s="5" t="s">
        <v>22</v>
      </c>
      <c r="I61" s="2"/>
      <c r="J61" s="2"/>
      <c r="K61" s="2"/>
      <c r="L61" s="2"/>
      <c r="M61" s="2"/>
      <c r="N61" s="2"/>
      <c r="O61" s="2"/>
      <c r="P61" s="5" t="s">
        <v>22</v>
      </c>
      <c r="Q61" s="273"/>
      <c r="R61" s="682"/>
      <c r="S61" s="2"/>
      <c r="T61" s="2"/>
      <c r="U61" s="2"/>
      <c r="V61" s="2"/>
      <c r="W61" s="273"/>
      <c r="X61" s="232"/>
    </row>
    <row r="62" spans="1:24" ht="100" x14ac:dyDescent="0.35">
      <c r="A62" s="254" t="s">
        <v>652</v>
      </c>
      <c r="B62" s="271" t="s">
        <v>660</v>
      </c>
      <c r="C62" s="290" t="s">
        <v>743</v>
      </c>
      <c r="D62" s="22" t="s">
        <v>110</v>
      </c>
      <c r="E62" s="294" t="s">
        <v>594</v>
      </c>
      <c r="F62" s="682"/>
      <c r="G62" s="2"/>
      <c r="H62" s="5" t="s">
        <v>22</v>
      </c>
      <c r="I62" s="2"/>
      <c r="J62" s="2"/>
      <c r="K62" s="2"/>
      <c r="L62" s="2"/>
      <c r="M62" s="2"/>
      <c r="N62" s="2"/>
      <c r="O62" s="2"/>
      <c r="P62" s="5" t="s">
        <v>22</v>
      </c>
      <c r="Q62" s="273"/>
      <c r="R62" s="682"/>
      <c r="S62" s="2"/>
      <c r="T62" s="2"/>
      <c r="U62" s="2"/>
      <c r="V62" s="2"/>
      <c r="W62" s="273"/>
      <c r="X62" s="232"/>
    </row>
    <row r="63" spans="1:24" ht="37.5" x14ac:dyDescent="0.35">
      <c r="A63" s="254" t="s">
        <v>653</v>
      </c>
      <c r="B63" s="271" t="s">
        <v>661</v>
      </c>
      <c r="C63" s="290" t="s">
        <v>743</v>
      </c>
      <c r="D63" s="22" t="s">
        <v>110</v>
      </c>
      <c r="E63" s="294" t="s">
        <v>594</v>
      </c>
      <c r="F63" s="682"/>
      <c r="G63" s="2"/>
      <c r="H63" s="2"/>
      <c r="I63" s="2"/>
      <c r="J63" s="2"/>
      <c r="K63" s="2"/>
      <c r="L63" s="2"/>
      <c r="M63" s="2"/>
      <c r="N63" s="2"/>
      <c r="O63" s="2"/>
      <c r="P63" s="5" t="s">
        <v>22</v>
      </c>
      <c r="Q63" s="273"/>
      <c r="R63" s="682"/>
      <c r="S63" s="2"/>
      <c r="T63" s="2"/>
      <c r="U63" s="2"/>
      <c r="V63" s="2"/>
      <c r="W63" s="273"/>
      <c r="X63" s="232"/>
    </row>
    <row r="64" spans="1:24" ht="38" thickBot="1" x14ac:dyDescent="0.4">
      <c r="A64" s="672" t="s">
        <v>654</v>
      </c>
      <c r="B64" s="296" t="s">
        <v>662</v>
      </c>
      <c r="C64" s="297" t="s">
        <v>743</v>
      </c>
      <c r="D64" s="673" t="s">
        <v>110</v>
      </c>
      <c r="E64" s="689" t="s">
        <v>594</v>
      </c>
      <c r="F64" s="683"/>
      <c r="G64" s="277"/>
      <c r="H64" s="277"/>
      <c r="I64" s="277"/>
      <c r="J64" s="277"/>
      <c r="K64" s="277"/>
      <c r="L64" s="277"/>
      <c r="M64" s="277"/>
      <c r="N64" s="277"/>
      <c r="O64" s="277"/>
      <c r="P64" s="687" t="s">
        <v>22</v>
      </c>
      <c r="Q64" s="278"/>
      <c r="R64" s="683"/>
      <c r="S64" s="277"/>
      <c r="T64" s="277"/>
      <c r="U64" s="277"/>
      <c r="V64" s="277"/>
      <c r="W64" s="278"/>
      <c r="X64" s="232"/>
    </row>
    <row r="65" spans="1:24" x14ac:dyDescent="0.35">
      <c r="A65" s="232"/>
      <c r="B65" s="232"/>
      <c r="C65" s="232"/>
      <c r="D65" s="309"/>
      <c r="E65" s="310"/>
      <c r="F65" s="232"/>
      <c r="G65" s="232"/>
      <c r="H65" s="232"/>
      <c r="I65" s="232"/>
      <c r="J65" s="232"/>
      <c r="K65" s="232"/>
      <c r="L65" s="232"/>
      <c r="M65" s="232"/>
      <c r="N65" s="232"/>
      <c r="O65" s="232"/>
      <c r="P65" s="232"/>
      <c r="Q65" s="232"/>
      <c r="R65" s="232"/>
      <c r="S65" s="232"/>
      <c r="T65" s="232"/>
      <c r="U65" s="232"/>
      <c r="V65" s="232"/>
      <c r="W65" s="232"/>
      <c r="X65" s="232"/>
    </row>
  </sheetData>
  <autoFilter ref="A4:W64" xr:uid="{2C6EE5FC-B9B7-4FA9-BE02-726DE5E03624}">
    <filterColumn colId="3">
      <filters>
        <filter val="Yes"/>
      </filters>
    </filterColumn>
  </autoFilter>
  <mergeCells count="3">
    <mergeCell ref="B1:E1"/>
    <mergeCell ref="F3:Q3"/>
    <mergeCell ref="R3:W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EFDEB-E273-4681-A368-0F10AF3E8EE6}">
  <sheetPr filterMode="1"/>
  <dimension ref="A1:Y65"/>
  <sheetViews>
    <sheetView zoomScale="90" zoomScaleNormal="90" workbookViewId="0">
      <pane ySplit="4" topLeftCell="A51" activePane="bottomLeft" state="frozen"/>
      <selection activeCell="F1" sqref="F1:W1048576"/>
      <selection pane="bottomLeft" activeCell="E29" sqref="E29"/>
    </sheetView>
  </sheetViews>
  <sheetFormatPr defaultColWidth="0" defaultRowHeight="14.5" zeroHeight="1" x14ac:dyDescent="0.35"/>
  <cols>
    <col min="1" max="1" width="4.453125" bestFit="1" customWidth="1"/>
    <col min="2" max="2" width="43.81640625" customWidth="1"/>
    <col min="3" max="3" width="52.81640625" customWidth="1"/>
    <col min="4" max="4" width="15.26953125" style="10" bestFit="1" customWidth="1"/>
    <col min="5" max="5" width="14.1796875" style="1" customWidth="1"/>
    <col min="6" max="17" width="10.26953125" customWidth="1"/>
    <col min="18" max="18" width="10.26953125" hidden="1" customWidth="1"/>
    <col min="19" max="23" width="10.26953125" customWidth="1"/>
    <col min="24" max="25" width="10.1796875" customWidth="1"/>
    <col min="26" max="16384" width="32.453125" hidden="1"/>
  </cols>
  <sheetData>
    <row r="1" spans="1:25" ht="18" x14ac:dyDescent="0.4">
      <c r="A1" s="232"/>
      <c r="B1" s="727" t="s">
        <v>615</v>
      </c>
      <c r="C1" s="727"/>
      <c r="D1" s="727"/>
      <c r="E1" s="727"/>
      <c r="F1" s="232"/>
      <c r="G1" s="232"/>
      <c r="H1" s="232"/>
      <c r="I1" s="232"/>
      <c r="J1" s="232"/>
      <c r="K1" s="232"/>
      <c r="L1" s="232"/>
      <c r="M1" s="232"/>
      <c r="N1" s="232"/>
      <c r="O1" s="232"/>
      <c r="P1" s="232"/>
      <c r="Q1" s="232"/>
      <c r="R1" s="232"/>
      <c r="S1" s="232"/>
      <c r="T1" s="232"/>
      <c r="U1" s="232"/>
      <c r="V1" s="232"/>
      <c r="W1" s="232"/>
      <c r="X1" s="232"/>
      <c r="Y1" s="232"/>
    </row>
    <row r="2" spans="1:25" ht="15" thickBot="1" x14ac:dyDescent="0.4">
      <c r="A2" s="232"/>
      <c r="B2" s="232"/>
      <c r="C2" s="232"/>
      <c r="D2" s="309"/>
      <c r="E2" s="310"/>
      <c r="F2" s="232"/>
      <c r="G2" s="232"/>
      <c r="H2" s="232"/>
      <c r="I2" s="232"/>
      <c r="J2" s="232"/>
      <c r="K2" s="232"/>
      <c r="L2" s="232"/>
      <c r="M2" s="232"/>
      <c r="N2" s="232"/>
      <c r="O2" s="232"/>
      <c r="P2" s="232"/>
      <c r="Q2" s="232"/>
      <c r="R2" s="232"/>
      <c r="S2" s="232"/>
      <c r="T2" s="232"/>
      <c r="U2" s="232"/>
      <c r="V2" s="232"/>
      <c r="W2" s="232"/>
      <c r="X2" s="232"/>
      <c r="Y2" s="232"/>
    </row>
    <row r="3" spans="1:25" ht="15" thickBot="1" x14ac:dyDescent="0.4">
      <c r="A3" s="232"/>
      <c r="B3" s="232"/>
      <c r="C3" s="232"/>
      <c r="D3" s="309"/>
      <c r="E3" s="310"/>
      <c r="F3" s="747" t="s">
        <v>595</v>
      </c>
      <c r="G3" s="748"/>
      <c r="H3" s="748"/>
      <c r="I3" s="748"/>
      <c r="J3" s="748"/>
      <c r="K3" s="748"/>
      <c r="L3" s="748"/>
      <c r="M3" s="748"/>
      <c r="N3" s="748"/>
      <c r="O3" s="748"/>
      <c r="P3" s="748"/>
      <c r="Q3" s="748"/>
      <c r="R3" s="749"/>
      <c r="S3" s="747" t="s">
        <v>596</v>
      </c>
      <c r="T3" s="748"/>
      <c r="U3" s="748"/>
      <c r="V3" s="748"/>
      <c r="W3" s="748"/>
      <c r="X3" s="749"/>
      <c r="Y3" s="232"/>
    </row>
    <row r="4" spans="1:25" s="270" customFormat="1" ht="52.5" thickBot="1" x14ac:dyDescent="0.4">
      <c r="A4" s="305" t="s">
        <v>1</v>
      </c>
      <c r="B4" s="306" t="s">
        <v>2</v>
      </c>
      <c r="C4" s="307" t="s">
        <v>501</v>
      </c>
      <c r="D4" s="307" t="s">
        <v>611</v>
      </c>
      <c r="E4" s="678" t="s">
        <v>20</v>
      </c>
      <c r="F4" s="678" t="s">
        <v>21</v>
      </c>
      <c r="G4" s="678" t="s">
        <v>757</v>
      </c>
      <c r="H4" s="678" t="s">
        <v>450</v>
      </c>
      <c r="I4" s="678" t="s">
        <v>502</v>
      </c>
      <c r="J4" s="678" t="s">
        <v>598</v>
      </c>
      <c r="K4" s="678" t="s">
        <v>454</v>
      </c>
      <c r="L4" s="678" t="s">
        <v>599</v>
      </c>
      <c r="M4" s="678" t="s">
        <v>604</v>
      </c>
      <c r="N4" s="678" t="s">
        <v>600</v>
      </c>
      <c r="O4" s="678" t="s">
        <v>616</v>
      </c>
      <c r="P4" s="678" t="s">
        <v>601</v>
      </c>
      <c r="Q4" s="678" t="s">
        <v>493</v>
      </c>
      <c r="R4" s="308" t="s">
        <v>503</v>
      </c>
      <c r="S4" s="287" t="s">
        <v>747</v>
      </c>
      <c r="T4" s="678" t="s">
        <v>606</v>
      </c>
      <c r="U4" s="678" t="s">
        <v>607</v>
      </c>
      <c r="V4" s="678" t="s">
        <v>450</v>
      </c>
      <c r="W4" s="678" t="s">
        <v>602</v>
      </c>
      <c r="X4" s="308" t="s">
        <v>603</v>
      </c>
      <c r="Y4" s="311"/>
    </row>
    <row r="5" spans="1:25" ht="25" hidden="1" x14ac:dyDescent="0.35">
      <c r="A5" s="300">
        <v>1</v>
      </c>
      <c r="B5" s="301" t="s">
        <v>504</v>
      </c>
      <c r="C5" s="302" t="s">
        <v>505</v>
      </c>
      <c r="D5" s="677" t="s">
        <v>111</v>
      </c>
      <c r="E5" s="686" t="s">
        <v>18</v>
      </c>
      <c r="F5" s="680" t="s">
        <v>22</v>
      </c>
      <c r="G5" s="281" t="s">
        <v>22</v>
      </c>
      <c r="H5" s="282"/>
      <c r="I5" s="282"/>
      <c r="J5" s="283"/>
      <c r="K5" s="283"/>
      <c r="L5" s="283"/>
      <c r="M5" s="283"/>
      <c r="N5" s="283"/>
      <c r="O5" s="283"/>
      <c r="P5" s="282"/>
      <c r="Q5" s="282"/>
      <c r="R5" s="285"/>
      <c r="S5" s="685"/>
      <c r="T5" s="282"/>
      <c r="U5" s="282"/>
      <c r="V5" s="282"/>
      <c r="W5" s="282"/>
      <c r="X5" s="285"/>
      <c r="Y5" s="232"/>
    </row>
    <row r="6" spans="1:25" ht="25" hidden="1" x14ac:dyDescent="0.35">
      <c r="A6" s="31">
        <v>2</v>
      </c>
      <c r="B6" s="271" t="s">
        <v>506</v>
      </c>
      <c r="C6" s="290" t="s">
        <v>505</v>
      </c>
      <c r="D6" s="22" t="s">
        <v>111</v>
      </c>
      <c r="E6" s="291" t="s">
        <v>18</v>
      </c>
      <c r="F6" s="681" t="s">
        <v>22</v>
      </c>
      <c r="G6" s="5" t="s">
        <v>22</v>
      </c>
      <c r="H6" s="2"/>
      <c r="I6" s="2"/>
      <c r="J6" s="2"/>
      <c r="K6" s="2"/>
      <c r="L6" s="2"/>
      <c r="M6" s="2"/>
      <c r="N6" s="2"/>
      <c r="O6" s="2"/>
      <c r="P6" s="2"/>
      <c r="Q6" s="2"/>
      <c r="R6" s="273"/>
      <c r="S6" s="682"/>
      <c r="T6" s="2"/>
      <c r="U6" s="2"/>
      <c r="V6" s="2"/>
      <c r="W6" s="2"/>
      <c r="X6" s="273"/>
      <c r="Y6" s="232"/>
    </row>
    <row r="7" spans="1:25" ht="37.5" x14ac:dyDescent="0.35">
      <c r="A7" s="31">
        <v>3</v>
      </c>
      <c r="B7" s="271" t="s">
        <v>507</v>
      </c>
      <c r="C7" s="290" t="s">
        <v>508</v>
      </c>
      <c r="D7" s="22" t="s">
        <v>110</v>
      </c>
      <c r="E7" s="292" t="s">
        <v>9</v>
      </c>
      <c r="F7" s="681" t="s">
        <v>22</v>
      </c>
      <c r="G7" s="5" t="s">
        <v>22</v>
      </c>
      <c r="H7" s="2"/>
      <c r="I7" s="2"/>
      <c r="J7" s="2"/>
      <c r="K7" s="2"/>
      <c r="L7" s="2"/>
      <c r="M7" s="2"/>
      <c r="N7" s="2"/>
      <c r="O7" s="2"/>
      <c r="P7" s="2"/>
      <c r="Q7" s="2"/>
      <c r="R7" s="273"/>
      <c r="S7" s="682"/>
      <c r="T7" s="2"/>
      <c r="U7" s="2"/>
      <c r="V7" s="2"/>
      <c r="W7" s="2"/>
      <c r="X7" s="273"/>
      <c r="Y7" s="232"/>
    </row>
    <row r="8" spans="1:25" ht="37.5" hidden="1" x14ac:dyDescent="0.35">
      <c r="A8" s="31">
        <v>4</v>
      </c>
      <c r="B8" s="271" t="s">
        <v>118</v>
      </c>
      <c r="C8" s="290" t="s">
        <v>509</v>
      </c>
      <c r="D8" s="22" t="s">
        <v>111</v>
      </c>
      <c r="E8" s="291" t="s">
        <v>18</v>
      </c>
      <c r="F8" s="681" t="s">
        <v>22</v>
      </c>
      <c r="G8" s="5" t="s">
        <v>22</v>
      </c>
      <c r="H8" s="5" t="s">
        <v>22</v>
      </c>
      <c r="I8" s="2"/>
      <c r="J8" s="2"/>
      <c r="K8" s="2"/>
      <c r="L8" s="2"/>
      <c r="M8" s="2"/>
      <c r="N8" s="2"/>
      <c r="O8" s="2"/>
      <c r="P8" s="2"/>
      <c r="Q8" s="2"/>
      <c r="R8" s="273"/>
      <c r="S8" s="682"/>
      <c r="T8" s="2"/>
      <c r="U8" s="2"/>
      <c r="V8" s="2"/>
      <c r="W8" s="2"/>
      <c r="X8" s="273"/>
      <c r="Y8" s="232"/>
    </row>
    <row r="9" spans="1:25" ht="37.5" hidden="1" x14ac:dyDescent="0.35">
      <c r="A9" s="31">
        <v>5</v>
      </c>
      <c r="B9" s="271" t="s">
        <v>510</v>
      </c>
      <c r="C9" s="290" t="s">
        <v>511</v>
      </c>
      <c r="D9" s="22" t="s">
        <v>111</v>
      </c>
      <c r="E9" s="291" t="s">
        <v>18</v>
      </c>
      <c r="F9" s="681" t="s">
        <v>22</v>
      </c>
      <c r="G9" s="5"/>
      <c r="H9" s="2"/>
      <c r="I9" s="2"/>
      <c r="J9" s="5" t="s">
        <v>22</v>
      </c>
      <c r="K9" s="2"/>
      <c r="L9" s="2"/>
      <c r="M9" s="2"/>
      <c r="N9" s="2"/>
      <c r="O9" s="2"/>
      <c r="P9" s="2"/>
      <c r="Q9" s="2"/>
      <c r="R9" s="273"/>
      <c r="S9" s="682"/>
      <c r="T9" s="2"/>
      <c r="U9" s="2"/>
      <c r="V9" s="2"/>
      <c r="W9" s="2"/>
      <c r="X9" s="273"/>
      <c r="Y9" s="232"/>
    </row>
    <row r="10" spans="1:25" ht="37.5" hidden="1" x14ac:dyDescent="0.35">
      <c r="A10" s="31">
        <v>6</v>
      </c>
      <c r="B10" s="271" t="s">
        <v>512</v>
      </c>
      <c r="C10" s="290" t="s">
        <v>511</v>
      </c>
      <c r="D10" s="22" t="s">
        <v>111</v>
      </c>
      <c r="E10" s="291" t="s">
        <v>18</v>
      </c>
      <c r="F10" s="681" t="s">
        <v>22</v>
      </c>
      <c r="G10" s="5" t="s">
        <v>22</v>
      </c>
      <c r="H10" s="2"/>
      <c r="I10" s="2"/>
      <c r="J10" s="2"/>
      <c r="K10" s="2"/>
      <c r="L10" s="2"/>
      <c r="M10" s="2"/>
      <c r="N10" s="2"/>
      <c r="O10" s="2"/>
      <c r="P10" s="2"/>
      <c r="Q10" s="2"/>
      <c r="R10" s="273"/>
      <c r="S10" s="682"/>
      <c r="T10" s="2"/>
      <c r="U10" s="2"/>
      <c r="V10" s="2"/>
      <c r="W10" s="2"/>
      <c r="X10" s="273"/>
      <c r="Y10" s="232"/>
    </row>
    <row r="11" spans="1:25" ht="62.5" hidden="1" x14ac:dyDescent="0.35">
      <c r="A11" s="31">
        <v>7</v>
      </c>
      <c r="B11" s="271" t="s">
        <v>513</v>
      </c>
      <c r="C11" s="290" t="s">
        <v>511</v>
      </c>
      <c r="D11" s="22" t="s">
        <v>111</v>
      </c>
      <c r="E11" s="291" t="s">
        <v>18</v>
      </c>
      <c r="F11" s="681" t="s">
        <v>22</v>
      </c>
      <c r="G11" s="2"/>
      <c r="H11" s="5" t="s">
        <v>22</v>
      </c>
      <c r="I11" s="2"/>
      <c r="J11" s="2"/>
      <c r="K11" s="2"/>
      <c r="L11" s="2"/>
      <c r="M11" s="2"/>
      <c r="N11" s="2"/>
      <c r="O11" s="2"/>
      <c r="P11" s="2"/>
      <c r="Q11" s="2"/>
      <c r="R11" s="273"/>
      <c r="S11" s="682"/>
      <c r="T11" s="2"/>
      <c r="U11" s="2"/>
      <c r="V11" s="2"/>
      <c r="W11" s="2"/>
      <c r="X11" s="273"/>
      <c r="Y11" s="232"/>
    </row>
    <row r="12" spans="1:25" ht="37.5" hidden="1" x14ac:dyDescent="0.35">
      <c r="A12" s="31">
        <v>8</v>
      </c>
      <c r="B12" s="271" t="s">
        <v>514</v>
      </c>
      <c r="C12" s="290" t="s">
        <v>511</v>
      </c>
      <c r="D12" s="22" t="s">
        <v>111</v>
      </c>
      <c r="E12" s="291" t="s">
        <v>18</v>
      </c>
      <c r="F12" s="681" t="s">
        <v>22</v>
      </c>
      <c r="G12" s="2"/>
      <c r="H12" s="5" t="s">
        <v>22</v>
      </c>
      <c r="I12" s="2"/>
      <c r="J12" s="2"/>
      <c r="K12" s="2"/>
      <c r="L12" s="2"/>
      <c r="M12" s="2"/>
      <c r="N12" s="2"/>
      <c r="O12" s="2"/>
      <c r="P12" s="2"/>
      <c r="Q12" s="2"/>
      <c r="R12" s="273"/>
      <c r="S12" s="682"/>
      <c r="T12" s="2"/>
      <c r="U12" s="2"/>
      <c r="V12" s="2"/>
      <c r="W12" s="2"/>
      <c r="X12" s="273"/>
      <c r="Y12" s="232"/>
    </row>
    <row r="13" spans="1:25" ht="62.5" hidden="1" x14ac:dyDescent="0.35">
      <c r="A13" s="31">
        <v>9</v>
      </c>
      <c r="B13" s="271" t="s">
        <v>515</v>
      </c>
      <c r="C13" s="290" t="s">
        <v>516</v>
      </c>
      <c r="D13" s="22" t="s">
        <v>111</v>
      </c>
      <c r="E13" s="291" t="s">
        <v>18</v>
      </c>
      <c r="F13" s="682"/>
      <c r="G13" s="2"/>
      <c r="H13" s="2"/>
      <c r="I13" s="2"/>
      <c r="J13" s="2"/>
      <c r="K13" s="2"/>
      <c r="L13" s="2"/>
      <c r="M13" s="2"/>
      <c r="N13" s="2"/>
      <c r="O13" s="2"/>
      <c r="P13" s="2"/>
      <c r="Q13" s="5" t="s">
        <v>22</v>
      </c>
      <c r="R13" s="273"/>
      <c r="S13" s="682"/>
      <c r="T13" s="2"/>
      <c r="U13" s="2"/>
      <c r="V13" s="2"/>
      <c r="W13" s="2"/>
      <c r="X13" s="273"/>
      <c r="Y13" s="232"/>
    </row>
    <row r="14" spans="1:25" ht="37.5" hidden="1" x14ac:dyDescent="0.35">
      <c r="A14" s="31">
        <v>10</v>
      </c>
      <c r="B14" s="271" t="s">
        <v>517</v>
      </c>
      <c r="C14" s="290" t="s">
        <v>518</v>
      </c>
      <c r="D14" s="22" t="s">
        <v>111</v>
      </c>
      <c r="E14" s="292" t="s">
        <v>9</v>
      </c>
      <c r="F14" s="682"/>
      <c r="G14" s="5" t="s">
        <v>22</v>
      </c>
      <c r="H14" s="2"/>
      <c r="I14" s="2"/>
      <c r="J14" s="2"/>
      <c r="K14" s="2"/>
      <c r="L14" s="2"/>
      <c r="M14" s="2"/>
      <c r="N14" s="2"/>
      <c r="O14" s="2"/>
      <c r="P14" s="2"/>
      <c r="Q14" s="2"/>
      <c r="R14" s="275" t="s">
        <v>22</v>
      </c>
      <c r="S14" s="682"/>
      <c r="T14" s="2"/>
      <c r="U14" s="2"/>
      <c r="V14" s="2"/>
      <c r="W14" s="2"/>
      <c r="X14" s="273"/>
      <c r="Y14" s="232"/>
    </row>
    <row r="15" spans="1:25" ht="50" hidden="1" x14ac:dyDescent="0.35">
      <c r="A15" s="31">
        <v>11</v>
      </c>
      <c r="B15" s="271" t="s">
        <v>519</v>
      </c>
      <c r="C15" s="290" t="s">
        <v>520</v>
      </c>
      <c r="D15" s="22" t="s">
        <v>111</v>
      </c>
      <c r="E15" s="291" t="s">
        <v>18</v>
      </c>
      <c r="F15" s="682"/>
      <c r="G15" s="2"/>
      <c r="H15" s="2"/>
      <c r="I15" s="2"/>
      <c r="J15" s="5" t="s">
        <v>22</v>
      </c>
      <c r="K15" s="2"/>
      <c r="L15" s="2"/>
      <c r="M15" s="2"/>
      <c r="N15" s="2"/>
      <c r="O15" s="2"/>
      <c r="P15" s="2"/>
      <c r="Q15" s="2"/>
      <c r="R15" s="275" t="s">
        <v>22</v>
      </c>
      <c r="S15" s="682"/>
      <c r="T15" s="2"/>
      <c r="U15" s="2"/>
      <c r="V15" s="2"/>
      <c r="W15" s="2"/>
      <c r="X15" s="273"/>
      <c r="Y15" s="232"/>
    </row>
    <row r="16" spans="1:25" ht="37.5" x14ac:dyDescent="0.35">
      <c r="A16" s="31">
        <v>12</v>
      </c>
      <c r="B16" s="271" t="s">
        <v>521</v>
      </c>
      <c r="C16" s="290" t="s">
        <v>522</v>
      </c>
      <c r="D16" s="22" t="s">
        <v>110</v>
      </c>
      <c r="E16" s="292" t="s">
        <v>9</v>
      </c>
      <c r="F16" s="682"/>
      <c r="G16" s="2"/>
      <c r="H16" s="5" t="s">
        <v>22</v>
      </c>
      <c r="I16" s="2"/>
      <c r="J16" s="2"/>
      <c r="K16" s="2"/>
      <c r="L16" s="2"/>
      <c r="M16" s="2"/>
      <c r="N16" s="2"/>
      <c r="O16" s="2"/>
      <c r="P16" s="2"/>
      <c r="Q16" s="2"/>
      <c r="R16" s="273"/>
      <c r="S16" s="682"/>
      <c r="T16" s="2"/>
      <c r="U16" s="2"/>
      <c r="V16" s="2"/>
      <c r="W16" s="2"/>
      <c r="X16" s="273"/>
      <c r="Y16" s="232"/>
    </row>
    <row r="17" spans="1:25" ht="75" hidden="1" x14ac:dyDescent="0.35">
      <c r="A17" s="31">
        <v>13</v>
      </c>
      <c r="B17" s="271" t="s">
        <v>523</v>
      </c>
      <c r="C17" s="290" t="s">
        <v>524</v>
      </c>
      <c r="D17" s="22" t="s">
        <v>111</v>
      </c>
      <c r="E17" s="292" t="s">
        <v>9</v>
      </c>
      <c r="F17" s="682"/>
      <c r="G17" s="5" t="s">
        <v>22</v>
      </c>
      <c r="H17" s="2"/>
      <c r="I17" s="2"/>
      <c r="J17" s="5" t="s">
        <v>22</v>
      </c>
      <c r="K17" s="2"/>
      <c r="L17" s="2"/>
      <c r="M17" s="2"/>
      <c r="N17" s="2"/>
      <c r="O17" s="2"/>
      <c r="P17" s="2"/>
      <c r="Q17" s="2"/>
      <c r="R17" s="275" t="s">
        <v>22</v>
      </c>
      <c r="S17" s="682"/>
      <c r="T17" s="2"/>
      <c r="U17" s="2"/>
      <c r="V17" s="2"/>
      <c r="W17" s="2"/>
      <c r="X17" s="273"/>
      <c r="Y17" s="232"/>
    </row>
    <row r="18" spans="1:25" ht="37.5" hidden="1" x14ac:dyDescent="0.35">
      <c r="A18" s="31">
        <v>14</v>
      </c>
      <c r="B18" s="271" t="s">
        <v>525</v>
      </c>
      <c r="C18" s="290" t="s">
        <v>526</v>
      </c>
      <c r="D18" s="22" t="s">
        <v>111</v>
      </c>
      <c r="E18" s="292" t="s">
        <v>9</v>
      </c>
      <c r="F18" s="682"/>
      <c r="G18" s="2"/>
      <c r="H18" s="2"/>
      <c r="I18" s="2"/>
      <c r="J18" s="2"/>
      <c r="K18" s="2"/>
      <c r="L18" s="2"/>
      <c r="M18" s="2"/>
      <c r="N18" s="2"/>
      <c r="O18" s="2"/>
      <c r="P18" s="2"/>
      <c r="Q18" s="5" t="s">
        <v>22</v>
      </c>
      <c r="R18" s="275" t="s">
        <v>22</v>
      </c>
      <c r="S18" s="682"/>
      <c r="T18" s="2"/>
      <c r="U18" s="2"/>
      <c r="V18" s="2"/>
      <c r="W18" s="2"/>
      <c r="X18" s="273"/>
      <c r="Y18" s="232"/>
    </row>
    <row r="19" spans="1:25" ht="62.5" hidden="1" x14ac:dyDescent="0.35">
      <c r="A19" s="31">
        <v>15</v>
      </c>
      <c r="B19" s="271" t="s">
        <v>527</v>
      </c>
      <c r="C19" s="290" t="s">
        <v>528</v>
      </c>
      <c r="D19" s="22" t="s">
        <v>111</v>
      </c>
      <c r="E19" s="291" t="s">
        <v>18</v>
      </c>
      <c r="F19" s="681" t="s">
        <v>22</v>
      </c>
      <c r="G19" s="2"/>
      <c r="H19" s="5" t="s">
        <v>22</v>
      </c>
      <c r="I19" s="2"/>
      <c r="J19" s="2"/>
      <c r="K19" s="2"/>
      <c r="L19" s="2"/>
      <c r="M19" s="2"/>
      <c r="N19" s="2"/>
      <c r="O19" s="2"/>
      <c r="P19" s="2"/>
      <c r="Q19" s="2"/>
      <c r="R19" s="273"/>
      <c r="S19" s="682"/>
      <c r="T19" s="2"/>
      <c r="U19" s="2"/>
      <c r="V19" s="2"/>
      <c r="W19" s="2"/>
      <c r="X19" s="273"/>
      <c r="Y19" s="232"/>
    </row>
    <row r="20" spans="1:25" ht="37.5" hidden="1" x14ac:dyDescent="0.35">
      <c r="A20" s="31">
        <v>16</v>
      </c>
      <c r="B20" s="271" t="s">
        <v>529</v>
      </c>
      <c r="C20" s="290" t="s">
        <v>530</v>
      </c>
      <c r="D20" s="22" t="s">
        <v>111</v>
      </c>
      <c r="E20" s="291" t="s">
        <v>18</v>
      </c>
      <c r="F20" s="682"/>
      <c r="G20" s="2"/>
      <c r="H20" s="5" t="s">
        <v>22</v>
      </c>
      <c r="I20" s="2"/>
      <c r="J20" s="2"/>
      <c r="K20" s="2"/>
      <c r="L20" s="2"/>
      <c r="M20" s="2"/>
      <c r="N20" s="2"/>
      <c r="O20" s="2"/>
      <c r="P20" s="2"/>
      <c r="Q20" s="5" t="s">
        <v>22</v>
      </c>
      <c r="R20" s="273"/>
      <c r="S20" s="682"/>
      <c r="T20" s="2"/>
      <c r="U20" s="2"/>
      <c r="V20" s="2"/>
      <c r="W20" s="2"/>
      <c r="X20" s="273"/>
      <c r="Y20" s="232"/>
    </row>
    <row r="21" spans="1:25" ht="37.5" x14ac:dyDescent="0.35">
      <c r="A21" s="31">
        <v>17</v>
      </c>
      <c r="B21" s="271" t="s">
        <v>531</v>
      </c>
      <c r="C21" s="290" t="s">
        <v>532</v>
      </c>
      <c r="D21" s="22" t="s">
        <v>110</v>
      </c>
      <c r="E21" s="292" t="s">
        <v>9</v>
      </c>
      <c r="F21" s="682"/>
      <c r="G21" s="2"/>
      <c r="H21" s="5" t="s">
        <v>22</v>
      </c>
      <c r="I21" s="2"/>
      <c r="J21" s="2"/>
      <c r="K21" s="2"/>
      <c r="L21" s="2"/>
      <c r="M21" s="2"/>
      <c r="N21" s="2"/>
      <c r="O21" s="2"/>
      <c r="P21" s="2"/>
      <c r="Q21" s="2"/>
      <c r="R21" s="273"/>
      <c r="S21" s="681" t="s">
        <v>22</v>
      </c>
      <c r="T21" s="2"/>
      <c r="U21" s="2"/>
      <c r="V21" s="2"/>
      <c r="W21" s="2"/>
      <c r="X21" s="273"/>
      <c r="Y21" s="232"/>
    </row>
    <row r="22" spans="1:25" ht="37.5" x14ac:dyDescent="0.35">
      <c r="A22" s="31">
        <v>18</v>
      </c>
      <c r="B22" s="271" t="s">
        <v>533</v>
      </c>
      <c r="C22" s="290" t="s">
        <v>534</v>
      </c>
      <c r="D22" s="22" t="s">
        <v>110</v>
      </c>
      <c r="E22" s="292" t="s">
        <v>9</v>
      </c>
      <c r="F22" s="682"/>
      <c r="G22" s="2"/>
      <c r="H22" s="2"/>
      <c r="I22" s="2"/>
      <c r="J22" s="2"/>
      <c r="K22" s="2"/>
      <c r="L22" s="2"/>
      <c r="M22" s="2"/>
      <c r="N22" s="2"/>
      <c r="O22" s="2"/>
      <c r="P22" s="2"/>
      <c r="Q22" s="2"/>
      <c r="R22" s="273"/>
      <c r="S22" s="681" t="s">
        <v>22</v>
      </c>
      <c r="T22" s="2"/>
      <c r="U22" s="2"/>
      <c r="V22" s="2"/>
      <c r="W22" s="2"/>
      <c r="X22" s="273"/>
      <c r="Y22" s="232"/>
    </row>
    <row r="23" spans="1:25" ht="37.5" x14ac:dyDescent="0.35">
      <c r="A23" s="31">
        <v>19</v>
      </c>
      <c r="B23" s="271" t="s">
        <v>535</v>
      </c>
      <c r="C23" s="290" t="s">
        <v>536</v>
      </c>
      <c r="D23" s="22" t="s">
        <v>110</v>
      </c>
      <c r="E23" s="292" t="s">
        <v>9</v>
      </c>
      <c r="F23" s="682"/>
      <c r="G23" s="2"/>
      <c r="H23" s="2"/>
      <c r="I23" s="2"/>
      <c r="J23" s="2"/>
      <c r="K23" s="2"/>
      <c r="L23" s="2"/>
      <c r="M23" s="2"/>
      <c r="N23" s="5" t="s">
        <v>22</v>
      </c>
      <c r="O23" s="2"/>
      <c r="P23" s="2"/>
      <c r="Q23" s="2"/>
      <c r="R23" s="273"/>
      <c r="S23" s="682"/>
      <c r="T23" s="2"/>
      <c r="U23" s="2"/>
      <c r="V23" s="2"/>
      <c r="W23" s="2"/>
      <c r="X23" s="273"/>
      <c r="Y23" s="232"/>
    </row>
    <row r="24" spans="1:25" ht="50" x14ac:dyDescent="0.35">
      <c r="A24" s="31">
        <v>20</v>
      </c>
      <c r="B24" s="271" t="s">
        <v>537</v>
      </c>
      <c r="C24" s="290" t="s">
        <v>538</v>
      </c>
      <c r="D24" s="22" t="s">
        <v>110</v>
      </c>
      <c r="E24" s="292" t="s">
        <v>9</v>
      </c>
      <c r="F24" s="682"/>
      <c r="G24" s="5" t="s">
        <v>22</v>
      </c>
      <c r="H24" s="2"/>
      <c r="I24" s="2"/>
      <c r="J24" s="2"/>
      <c r="K24" s="2"/>
      <c r="L24" s="2"/>
      <c r="M24" s="2"/>
      <c r="N24" s="5" t="s">
        <v>22</v>
      </c>
      <c r="O24" s="2"/>
      <c r="P24" s="2"/>
      <c r="Q24" s="2"/>
      <c r="R24" s="273"/>
      <c r="S24" s="682"/>
      <c r="T24" s="2"/>
      <c r="U24" s="2"/>
      <c r="V24" s="2"/>
      <c r="W24" s="2"/>
      <c r="X24" s="273"/>
      <c r="Y24" s="232"/>
    </row>
    <row r="25" spans="1:25" ht="37.5" x14ac:dyDescent="0.35">
      <c r="A25" s="31">
        <v>21</v>
      </c>
      <c r="B25" s="271" t="s">
        <v>539</v>
      </c>
      <c r="C25" s="290" t="s">
        <v>540</v>
      </c>
      <c r="D25" s="22" t="s">
        <v>110</v>
      </c>
      <c r="E25" s="292" t="s">
        <v>9</v>
      </c>
      <c r="F25" s="682"/>
      <c r="G25" s="5" t="s">
        <v>22</v>
      </c>
      <c r="H25" s="2"/>
      <c r="I25" s="2"/>
      <c r="J25" s="2"/>
      <c r="K25" s="2"/>
      <c r="L25" s="2"/>
      <c r="M25" s="2"/>
      <c r="N25" s="5" t="s">
        <v>22</v>
      </c>
      <c r="O25" s="2"/>
      <c r="P25" s="2"/>
      <c r="Q25" s="2"/>
      <c r="R25" s="273"/>
      <c r="S25" s="682"/>
      <c r="T25" s="2"/>
      <c r="U25" s="2"/>
      <c r="V25" s="2"/>
      <c r="W25" s="2"/>
      <c r="X25" s="273"/>
      <c r="Y25" s="232"/>
    </row>
    <row r="26" spans="1:25" ht="50" x14ac:dyDescent="0.35">
      <c r="A26" s="31">
        <v>22</v>
      </c>
      <c r="B26" s="271" t="s">
        <v>541</v>
      </c>
      <c r="C26" s="290" t="s">
        <v>542</v>
      </c>
      <c r="D26" s="22" t="s">
        <v>110</v>
      </c>
      <c r="E26" s="292" t="s">
        <v>9</v>
      </c>
      <c r="F26" s="682"/>
      <c r="G26" s="2"/>
      <c r="H26" s="5" t="s">
        <v>22</v>
      </c>
      <c r="I26" s="2"/>
      <c r="J26" s="2"/>
      <c r="K26" s="2"/>
      <c r="L26" s="2"/>
      <c r="M26" s="2"/>
      <c r="N26" s="2"/>
      <c r="O26" s="2"/>
      <c r="P26" s="2"/>
      <c r="Q26" s="2"/>
      <c r="R26" s="273"/>
      <c r="S26" s="682"/>
      <c r="T26" s="2"/>
      <c r="U26" s="2"/>
      <c r="V26" s="2"/>
      <c r="W26" s="2"/>
      <c r="X26" s="273"/>
      <c r="Y26" s="232"/>
    </row>
    <row r="27" spans="1:25" ht="62.5" x14ac:dyDescent="0.35">
      <c r="A27" s="31">
        <v>23</v>
      </c>
      <c r="B27" s="271" t="s">
        <v>543</v>
      </c>
      <c r="C27" s="290" t="s">
        <v>544</v>
      </c>
      <c r="D27" s="22" t="s">
        <v>110</v>
      </c>
      <c r="E27" s="690" t="s">
        <v>684</v>
      </c>
      <c r="F27" s="682"/>
      <c r="G27" s="2"/>
      <c r="H27" s="2"/>
      <c r="I27" s="2"/>
      <c r="J27" s="2"/>
      <c r="K27" s="2"/>
      <c r="L27" s="2"/>
      <c r="M27" s="2"/>
      <c r="N27" s="2"/>
      <c r="O27" s="2"/>
      <c r="P27" s="2"/>
      <c r="Q27" s="5" t="s">
        <v>22</v>
      </c>
      <c r="R27" s="273"/>
      <c r="S27" s="682"/>
      <c r="T27" s="2"/>
      <c r="U27" s="2"/>
      <c r="V27" s="2"/>
      <c r="W27" s="2"/>
      <c r="X27" s="273"/>
      <c r="Y27" s="232"/>
    </row>
    <row r="28" spans="1:25" ht="75" x14ac:dyDescent="0.35">
      <c r="A28" s="31">
        <v>24</v>
      </c>
      <c r="B28" s="271" t="s">
        <v>545</v>
      </c>
      <c r="C28" s="290" t="s">
        <v>546</v>
      </c>
      <c r="D28" s="22" t="s">
        <v>110</v>
      </c>
      <c r="E28" s="292" t="s">
        <v>9</v>
      </c>
      <c r="F28" s="682"/>
      <c r="G28" s="2"/>
      <c r="H28" s="2"/>
      <c r="I28" s="2"/>
      <c r="J28" s="2"/>
      <c r="K28" s="2"/>
      <c r="L28" s="2"/>
      <c r="M28" s="5" t="s">
        <v>22</v>
      </c>
      <c r="N28" s="2"/>
      <c r="O28" s="2"/>
      <c r="P28" s="2"/>
      <c r="Q28" s="2"/>
      <c r="R28" s="273"/>
      <c r="S28" s="682"/>
      <c r="T28" s="2"/>
      <c r="U28" s="2"/>
      <c r="V28" s="2"/>
      <c r="W28" s="5" t="s">
        <v>685</v>
      </c>
      <c r="X28" s="273"/>
      <c r="Y28" s="232"/>
    </row>
    <row r="29" spans="1:25" ht="37.5" x14ac:dyDescent="0.35">
      <c r="A29" s="31">
        <v>25</v>
      </c>
      <c r="B29" s="271" t="s">
        <v>547</v>
      </c>
      <c r="C29" s="290" t="s">
        <v>548</v>
      </c>
      <c r="D29" s="22" t="s">
        <v>110</v>
      </c>
      <c r="E29" s="292" t="s">
        <v>9</v>
      </c>
      <c r="F29" s="682"/>
      <c r="G29" s="5" t="s">
        <v>22</v>
      </c>
      <c r="H29" s="2"/>
      <c r="I29" s="2"/>
      <c r="J29" s="2"/>
      <c r="K29" s="2"/>
      <c r="L29" s="2"/>
      <c r="M29" s="2"/>
      <c r="N29" s="2"/>
      <c r="O29" s="2"/>
      <c r="P29" s="2"/>
      <c r="Q29" s="2"/>
      <c r="R29" s="273"/>
      <c r="S29" s="682"/>
      <c r="T29" s="2"/>
      <c r="U29" s="2"/>
      <c r="V29" s="2"/>
      <c r="W29" s="2"/>
      <c r="X29" s="273"/>
      <c r="Y29" s="232"/>
    </row>
    <row r="30" spans="1:25" ht="87.5" x14ac:dyDescent="0.35">
      <c r="A30" s="31">
        <v>26</v>
      </c>
      <c r="B30" s="271" t="s">
        <v>549</v>
      </c>
      <c r="C30" s="290" t="s">
        <v>550</v>
      </c>
      <c r="D30" s="22" t="s">
        <v>110</v>
      </c>
      <c r="E30" s="292" t="s">
        <v>9</v>
      </c>
      <c r="F30" s="682"/>
      <c r="G30" s="5" t="s">
        <v>22</v>
      </c>
      <c r="H30" s="2"/>
      <c r="I30" s="2"/>
      <c r="J30" s="2"/>
      <c r="K30" s="2"/>
      <c r="L30" s="2"/>
      <c r="M30" s="2"/>
      <c r="N30" s="2"/>
      <c r="O30" s="2"/>
      <c r="P30" s="2"/>
      <c r="Q30" s="2"/>
      <c r="R30" s="273"/>
      <c r="S30" s="682"/>
      <c r="T30" s="2"/>
      <c r="U30" s="2"/>
      <c r="V30" s="2"/>
      <c r="W30" s="2"/>
      <c r="X30" s="273"/>
      <c r="Y30" s="232"/>
    </row>
    <row r="31" spans="1:25" ht="37.5" x14ac:dyDescent="0.35">
      <c r="A31" s="31">
        <v>27</v>
      </c>
      <c r="B31" s="271" t="s">
        <v>551</v>
      </c>
      <c r="C31" s="290" t="s">
        <v>552</v>
      </c>
      <c r="D31" s="22" t="s">
        <v>110</v>
      </c>
      <c r="E31" s="292" t="s">
        <v>9</v>
      </c>
      <c r="F31" s="682"/>
      <c r="G31" s="5" t="s">
        <v>22</v>
      </c>
      <c r="H31" s="2"/>
      <c r="I31" s="2"/>
      <c r="J31" s="2"/>
      <c r="K31" s="2"/>
      <c r="L31" s="2"/>
      <c r="M31" s="2"/>
      <c r="N31" s="2"/>
      <c r="O31" s="2"/>
      <c r="P31" s="2"/>
      <c r="Q31" s="2"/>
      <c r="R31" s="273"/>
      <c r="S31" s="682"/>
      <c r="T31" s="2"/>
      <c r="U31" s="2"/>
      <c r="V31" s="2"/>
      <c r="W31" s="2"/>
      <c r="X31" s="273"/>
      <c r="Y31" s="232"/>
    </row>
    <row r="32" spans="1:25" ht="75" x14ac:dyDescent="0.35">
      <c r="A32" s="31">
        <v>28</v>
      </c>
      <c r="B32" s="271" t="s">
        <v>553</v>
      </c>
      <c r="C32" s="290" t="s">
        <v>554</v>
      </c>
      <c r="D32" s="22" t="s">
        <v>110</v>
      </c>
      <c r="E32" s="292" t="s">
        <v>9</v>
      </c>
      <c r="F32" s="682"/>
      <c r="G32" s="5" t="s">
        <v>22</v>
      </c>
      <c r="H32" s="2"/>
      <c r="I32" s="2"/>
      <c r="J32" s="2"/>
      <c r="K32" s="2"/>
      <c r="L32" s="2"/>
      <c r="M32" s="2"/>
      <c r="N32" s="2"/>
      <c r="O32" s="2"/>
      <c r="P32" s="2"/>
      <c r="Q32" s="5" t="s">
        <v>22</v>
      </c>
      <c r="R32" s="273"/>
      <c r="S32" s="682"/>
      <c r="T32" s="2"/>
      <c r="U32" s="2"/>
      <c r="V32" s="2"/>
      <c r="W32" s="2"/>
      <c r="X32" s="273"/>
      <c r="Y32" s="232"/>
    </row>
    <row r="33" spans="1:25" ht="75" x14ac:dyDescent="0.35">
      <c r="A33" s="31">
        <v>29</v>
      </c>
      <c r="B33" s="271" t="s">
        <v>555</v>
      </c>
      <c r="C33" s="290" t="s">
        <v>556</v>
      </c>
      <c r="D33" s="22" t="s">
        <v>110</v>
      </c>
      <c r="E33" s="292" t="s">
        <v>9</v>
      </c>
      <c r="F33" s="682"/>
      <c r="G33" s="5" t="s">
        <v>22</v>
      </c>
      <c r="H33" s="2"/>
      <c r="I33" s="2"/>
      <c r="J33" s="2"/>
      <c r="K33" s="2"/>
      <c r="L33" s="2"/>
      <c r="M33" s="2"/>
      <c r="N33" s="2"/>
      <c r="O33" s="2"/>
      <c r="P33" s="2"/>
      <c r="Q33" s="5" t="s">
        <v>22</v>
      </c>
      <c r="R33" s="273"/>
      <c r="S33" s="682"/>
      <c r="T33" s="2"/>
      <c r="U33" s="2"/>
      <c r="V33" s="2"/>
      <c r="W33" s="2"/>
      <c r="X33" s="273"/>
      <c r="Y33" s="232"/>
    </row>
    <row r="34" spans="1:25" ht="75" hidden="1" x14ac:dyDescent="0.35">
      <c r="A34" s="31">
        <v>30</v>
      </c>
      <c r="B34" s="271" t="s">
        <v>557</v>
      </c>
      <c r="C34" s="290" t="s">
        <v>558</v>
      </c>
      <c r="D34" s="22" t="s">
        <v>111</v>
      </c>
      <c r="E34" s="292" t="s">
        <v>9</v>
      </c>
      <c r="F34" s="681" t="s">
        <v>22</v>
      </c>
      <c r="G34" s="5" t="s">
        <v>22</v>
      </c>
      <c r="H34" s="2"/>
      <c r="I34" s="2"/>
      <c r="J34" s="2"/>
      <c r="K34" s="2"/>
      <c r="L34" s="2"/>
      <c r="M34" s="2"/>
      <c r="N34" s="2"/>
      <c r="O34" s="2"/>
      <c r="P34" s="2"/>
      <c r="Q34" s="5" t="s">
        <v>22</v>
      </c>
      <c r="R34" s="273"/>
      <c r="S34" s="682"/>
      <c r="T34" s="2"/>
      <c r="U34" s="2"/>
      <c r="V34" s="2"/>
      <c r="W34" s="2"/>
      <c r="X34" s="273"/>
      <c r="Y34" s="232"/>
    </row>
    <row r="35" spans="1:25" ht="50" x14ac:dyDescent="0.35">
      <c r="A35" s="31">
        <v>31</v>
      </c>
      <c r="B35" s="271" t="s">
        <v>559</v>
      </c>
      <c r="C35" s="290" t="s">
        <v>560</v>
      </c>
      <c r="D35" s="22" t="s">
        <v>110</v>
      </c>
      <c r="E35" s="292" t="s">
        <v>9</v>
      </c>
      <c r="F35" s="682"/>
      <c r="G35" s="2"/>
      <c r="H35" s="5" t="s">
        <v>22</v>
      </c>
      <c r="I35" s="2"/>
      <c r="J35" s="2"/>
      <c r="K35" s="2"/>
      <c r="L35" s="2"/>
      <c r="M35" s="2"/>
      <c r="N35" s="2"/>
      <c r="O35" s="2"/>
      <c r="P35" s="2"/>
      <c r="Q35" s="5" t="s">
        <v>22</v>
      </c>
      <c r="R35" s="273"/>
      <c r="S35" s="682"/>
      <c r="T35" s="2"/>
      <c r="U35" s="2"/>
      <c r="V35" s="2"/>
      <c r="W35" s="2"/>
      <c r="X35" s="273"/>
      <c r="Y35" s="232"/>
    </row>
    <row r="36" spans="1:25" ht="37.5" x14ac:dyDescent="0.35">
      <c r="A36" s="31">
        <v>32</v>
      </c>
      <c r="B36" s="271" t="s">
        <v>745</v>
      </c>
      <c r="C36" s="290" t="s">
        <v>561</v>
      </c>
      <c r="D36" s="22" t="s">
        <v>110</v>
      </c>
      <c r="E36" s="292" t="s">
        <v>9</v>
      </c>
      <c r="F36" s="682"/>
      <c r="G36" s="2"/>
      <c r="H36" s="5" t="s">
        <v>22</v>
      </c>
      <c r="I36" s="2"/>
      <c r="J36" s="2"/>
      <c r="K36" s="2"/>
      <c r="L36" s="2"/>
      <c r="M36" s="2"/>
      <c r="N36" s="2"/>
      <c r="O36" s="2"/>
      <c r="P36" s="2"/>
      <c r="Q36" s="2"/>
      <c r="R36" s="273"/>
      <c r="S36" s="682"/>
      <c r="T36" s="2"/>
      <c r="U36" s="2"/>
      <c r="V36" s="2"/>
      <c r="W36" s="2"/>
      <c r="X36" s="273"/>
      <c r="Y36" s="232"/>
    </row>
    <row r="37" spans="1:25" ht="100.5" x14ac:dyDescent="0.35">
      <c r="A37" s="31">
        <v>33</v>
      </c>
      <c r="B37" s="271" t="s">
        <v>746</v>
      </c>
      <c r="C37" s="290" t="s">
        <v>562</v>
      </c>
      <c r="D37" s="22" t="s">
        <v>110</v>
      </c>
      <c r="E37" s="292" t="s">
        <v>9</v>
      </c>
      <c r="F37" s="682"/>
      <c r="G37" s="5" t="s">
        <v>22</v>
      </c>
      <c r="H37" s="5" t="s">
        <v>22</v>
      </c>
      <c r="I37" s="2"/>
      <c r="J37" s="2"/>
      <c r="K37" s="2"/>
      <c r="L37" s="2"/>
      <c r="M37" s="2"/>
      <c r="N37" s="2"/>
      <c r="O37" s="2"/>
      <c r="P37" s="2"/>
      <c r="Q37" s="2"/>
      <c r="R37" s="273"/>
      <c r="S37" s="682"/>
      <c r="T37" s="2"/>
      <c r="U37" s="2"/>
      <c r="V37" s="2"/>
      <c r="W37" s="2"/>
      <c r="X37" s="273"/>
      <c r="Y37" s="232"/>
    </row>
    <row r="38" spans="1:25" ht="38" x14ac:dyDescent="0.35">
      <c r="A38" s="31">
        <v>34</v>
      </c>
      <c r="B38" s="271" t="s">
        <v>744</v>
      </c>
      <c r="C38" s="290" t="s">
        <v>562</v>
      </c>
      <c r="D38" s="22" t="s">
        <v>110</v>
      </c>
      <c r="E38" s="292" t="s">
        <v>9</v>
      </c>
      <c r="F38" s="682"/>
      <c r="G38" s="2"/>
      <c r="H38" s="2"/>
      <c r="I38" s="2"/>
      <c r="J38" s="2"/>
      <c r="K38" s="5" t="s">
        <v>22</v>
      </c>
      <c r="L38" s="2"/>
      <c r="M38" s="2"/>
      <c r="N38" s="2"/>
      <c r="O38" s="2"/>
      <c r="P38" s="2"/>
      <c r="Q38" s="2"/>
      <c r="R38" s="273"/>
      <c r="S38" s="682"/>
      <c r="T38" s="2"/>
      <c r="U38" s="2"/>
      <c r="V38" s="2"/>
      <c r="W38" s="2"/>
      <c r="X38" s="273"/>
      <c r="Y38" s="232"/>
    </row>
    <row r="39" spans="1:25" ht="50" hidden="1" x14ac:dyDescent="0.35">
      <c r="A39" s="31">
        <v>35</v>
      </c>
      <c r="B39" s="271" t="s">
        <v>563</v>
      </c>
      <c r="C39" s="290" t="s">
        <v>564</v>
      </c>
      <c r="D39" s="22" t="s">
        <v>111</v>
      </c>
      <c r="E39" s="292" t="s">
        <v>9</v>
      </c>
      <c r="F39" s="682"/>
      <c r="G39" s="2"/>
      <c r="H39" s="5" t="s">
        <v>22</v>
      </c>
      <c r="I39" s="2"/>
      <c r="J39" s="2"/>
      <c r="K39" s="2"/>
      <c r="L39" s="2"/>
      <c r="M39" s="2"/>
      <c r="N39" s="2"/>
      <c r="O39" s="2"/>
      <c r="P39" s="2"/>
      <c r="Q39" s="2"/>
      <c r="R39" s="275" t="s">
        <v>22</v>
      </c>
      <c r="S39" s="682"/>
      <c r="T39" s="2"/>
      <c r="U39" s="2"/>
      <c r="V39" s="2"/>
      <c r="W39" s="2"/>
      <c r="X39" s="273"/>
      <c r="Y39" s="232"/>
    </row>
    <row r="40" spans="1:25" ht="50" hidden="1" x14ac:dyDescent="0.35">
      <c r="A40" s="31">
        <v>36</v>
      </c>
      <c r="B40" s="271" t="s">
        <v>565</v>
      </c>
      <c r="C40" s="290" t="s">
        <v>566</v>
      </c>
      <c r="D40" s="22" t="s">
        <v>111</v>
      </c>
      <c r="E40" s="292" t="s">
        <v>9</v>
      </c>
      <c r="F40" s="681" t="s">
        <v>22</v>
      </c>
      <c r="G40" s="2"/>
      <c r="H40" s="5" t="s">
        <v>22</v>
      </c>
      <c r="I40" s="2"/>
      <c r="J40" s="2"/>
      <c r="K40" s="2"/>
      <c r="L40" s="2"/>
      <c r="M40" s="2"/>
      <c r="N40" s="2"/>
      <c r="O40" s="2"/>
      <c r="P40" s="2"/>
      <c r="Q40" s="2"/>
      <c r="R40" s="275" t="s">
        <v>22</v>
      </c>
      <c r="S40" s="682"/>
      <c r="T40" s="2"/>
      <c r="U40" s="2"/>
      <c r="V40" s="2"/>
      <c r="W40" s="2"/>
      <c r="X40" s="273"/>
      <c r="Y40" s="232"/>
    </row>
    <row r="41" spans="1:25" ht="112.5" x14ac:dyDescent="0.35">
      <c r="A41" s="31">
        <v>37</v>
      </c>
      <c r="B41" s="271" t="s">
        <v>567</v>
      </c>
      <c r="C41" s="290" t="s">
        <v>568</v>
      </c>
      <c r="D41" s="22" t="s">
        <v>110</v>
      </c>
      <c r="E41" s="292" t="s">
        <v>9</v>
      </c>
      <c r="F41" s="682"/>
      <c r="G41" s="5" t="s">
        <v>22</v>
      </c>
      <c r="H41" s="2"/>
      <c r="I41" s="2"/>
      <c r="J41" s="2"/>
      <c r="K41" s="2"/>
      <c r="L41" s="2"/>
      <c r="M41" s="2"/>
      <c r="N41" s="2"/>
      <c r="O41" s="2"/>
      <c r="P41" s="2"/>
      <c r="Q41" s="2"/>
      <c r="R41" s="273"/>
      <c r="S41" s="682"/>
      <c r="T41" s="2"/>
      <c r="U41" s="2"/>
      <c r="V41" s="2"/>
      <c r="W41" s="2"/>
      <c r="X41" s="273"/>
      <c r="Y41" s="232"/>
    </row>
    <row r="42" spans="1:25" ht="37.5" hidden="1" x14ac:dyDescent="0.35">
      <c r="A42" s="31">
        <v>38</v>
      </c>
      <c r="B42" s="271" t="s">
        <v>569</v>
      </c>
      <c r="C42" s="290" t="s">
        <v>570</v>
      </c>
      <c r="D42" s="22" t="s">
        <v>111</v>
      </c>
      <c r="E42" s="291" t="s">
        <v>18</v>
      </c>
      <c r="F42" s="682"/>
      <c r="G42" s="2"/>
      <c r="H42" s="5" t="s">
        <v>22</v>
      </c>
      <c r="I42" s="2"/>
      <c r="J42" s="2"/>
      <c r="K42" s="2"/>
      <c r="L42" s="2"/>
      <c r="M42" s="2"/>
      <c r="N42" s="2"/>
      <c r="O42" s="2"/>
      <c r="P42" s="2"/>
      <c r="Q42" s="2"/>
      <c r="R42" s="273"/>
      <c r="S42" s="682"/>
      <c r="T42" s="2"/>
      <c r="U42" s="2"/>
      <c r="V42" s="2"/>
      <c r="W42" s="2"/>
      <c r="X42" s="273"/>
      <c r="Y42" s="232"/>
    </row>
    <row r="43" spans="1:25" ht="25" x14ac:dyDescent="0.35">
      <c r="A43" s="31">
        <v>39</v>
      </c>
      <c r="B43" s="271" t="s">
        <v>571</v>
      </c>
      <c r="C43" s="290" t="s">
        <v>572</v>
      </c>
      <c r="D43" s="22" t="s">
        <v>110</v>
      </c>
      <c r="E43" s="292" t="s">
        <v>9</v>
      </c>
      <c r="F43" s="682"/>
      <c r="G43" s="5" t="s">
        <v>22</v>
      </c>
      <c r="H43" s="2"/>
      <c r="I43" s="2"/>
      <c r="J43" s="2"/>
      <c r="K43" s="2"/>
      <c r="L43" s="2"/>
      <c r="M43" s="2"/>
      <c r="N43" s="2"/>
      <c r="O43" s="2"/>
      <c r="P43" s="2"/>
      <c r="Q43" s="2"/>
      <c r="R43" s="273"/>
      <c r="S43" s="682"/>
      <c r="T43" s="2"/>
      <c r="U43" s="2"/>
      <c r="V43" s="2"/>
      <c r="W43" s="2"/>
      <c r="X43" s="273"/>
      <c r="Y43" s="232"/>
    </row>
    <row r="44" spans="1:25" ht="37.5" x14ac:dyDescent="0.35">
      <c r="A44" s="31">
        <v>40</v>
      </c>
      <c r="B44" s="271" t="s">
        <v>492</v>
      </c>
      <c r="C44" s="290" t="s">
        <v>573</v>
      </c>
      <c r="D44" s="22" t="s">
        <v>110</v>
      </c>
      <c r="E44" s="292" t="s">
        <v>9</v>
      </c>
      <c r="F44" s="682"/>
      <c r="G44" s="2"/>
      <c r="H44" s="2"/>
      <c r="I44" s="2"/>
      <c r="J44" s="2"/>
      <c r="K44" s="5" t="s">
        <v>22</v>
      </c>
      <c r="L44" s="2"/>
      <c r="M44" s="2"/>
      <c r="N44" s="2"/>
      <c r="O44" s="2"/>
      <c r="P44" s="2"/>
      <c r="Q44" s="5" t="s">
        <v>22</v>
      </c>
      <c r="R44" s="273"/>
      <c r="S44" s="682"/>
      <c r="T44" s="2"/>
      <c r="U44" s="2"/>
      <c r="V44" s="2"/>
      <c r="W44" s="2"/>
      <c r="X44" s="273"/>
      <c r="Y44" s="232"/>
    </row>
    <row r="45" spans="1:25" ht="37.5" hidden="1" x14ac:dyDescent="0.35">
      <c r="A45" s="31">
        <v>41</v>
      </c>
      <c r="B45" s="271" t="s">
        <v>574</v>
      </c>
      <c r="C45" s="290" t="s">
        <v>575</v>
      </c>
      <c r="D45" s="22" t="s">
        <v>111</v>
      </c>
      <c r="E45" s="292" t="s">
        <v>9</v>
      </c>
      <c r="F45" s="682"/>
      <c r="G45" s="2"/>
      <c r="H45" s="5" t="s">
        <v>22</v>
      </c>
      <c r="I45" s="2"/>
      <c r="J45" s="2"/>
      <c r="K45" s="2"/>
      <c r="L45" s="2"/>
      <c r="M45" s="2"/>
      <c r="N45" s="2"/>
      <c r="O45" s="2"/>
      <c r="P45" s="2"/>
      <c r="Q45" s="2"/>
      <c r="R45" s="273"/>
      <c r="S45" s="682"/>
      <c r="T45" s="2"/>
      <c r="U45" s="2"/>
      <c r="V45" s="2"/>
      <c r="W45" s="2"/>
      <c r="X45" s="273"/>
      <c r="Y45" s="232"/>
    </row>
    <row r="46" spans="1:25" ht="37.5" x14ac:dyDescent="0.35">
      <c r="A46" s="31">
        <v>42</v>
      </c>
      <c r="B46" s="271" t="s">
        <v>689</v>
      </c>
      <c r="C46" s="290" t="s">
        <v>577</v>
      </c>
      <c r="D46" s="22" t="s">
        <v>110</v>
      </c>
      <c r="E46" s="292" t="s">
        <v>9</v>
      </c>
      <c r="F46" s="682"/>
      <c r="G46" s="5" t="s">
        <v>22</v>
      </c>
      <c r="H46" s="2"/>
      <c r="I46" s="2"/>
      <c r="J46" s="2"/>
      <c r="K46" s="2"/>
      <c r="L46" s="2"/>
      <c r="M46" s="2"/>
      <c r="N46" s="2"/>
      <c r="O46" s="2"/>
      <c r="P46" s="2"/>
      <c r="Q46" s="2"/>
      <c r="R46" s="273"/>
      <c r="S46" s="682"/>
      <c r="T46" s="2"/>
      <c r="U46" s="2"/>
      <c r="V46" s="2"/>
      <c r="W46" s="2"/>
      <c r="X46" s="273"/>
      <c r="Y46" s="232"/>
    </row>
    <row r="47" spans="1:25" ht="25" x14ac:dyDescent="0.35">
      <c r="A47" s="31">
        <v>43</v>
      </c>
      <c r="B47" s="271" t="s">
        <v>148</v>
      </c>
      <c r="C47" s="290" t="s">
        <v>579</v>
      </c>
      <c r="D47" s="22" t="s">
        <v>110</v>
      </c>
      <c r="E47" s="292" t="s">
        <v>9</v>
      </c>
      <c r="F47" s="682"/>
      <c r="G47" s="2"/>
      <c r="H47" s="2"/>
      <c r="I47" s="2"/>
      <c r="J47" s="2"/>
      <c r="K47" s="2"/>
      <c r="L47" s="2"/>
      <c r="M47" s="2"/>
      <c r="N47" s="5" t="s">
        <v>22</v>
      </c>
      <c r="O47" s="2"/>
      <c r="P47" s="2"/>
      <c r="Q47" s="5" t="s">
        <v>22</v>
      </c>
      <c r="R47" s="273"/>
      <c r="S47" s="682"/>
      <c r="T47" s="2"/>
      <c r="U47" s="2"/>
      <c r="V47" s="2"/>
      <c r="W47" s="2"/>
      <c r="X47" s="273"/>
      <c r="Y47" s="232"/>
    </row>
    <row r="48" spans="1:25" ht="62.5" x14ac:dyDescent="0.35">
      <c r="A48" s="31">
        <v>44</v>
      </c>
      <c r="B48" s="271" t="s">
        <v>158</v>
      </c>
      <c r="C48" s="290" t="s">
        <v>581</v>
      </c>
      <c r="D48" s="22" t="s">
        <v>110</v>
      </c>
      <c r="E48" s="292" t="s">
        <v>9</v>
      </c>
      <c r="F48" s="682"/>
      <c r="G48" s="2"/>
      <c r="H48" s="2"/>
      <c r="I48" s="2"/>
      <c r="J48" s="2"/>
      <c r="K48" s="5" t="s">
        <v>22</v>
      </c>
      <c r="L48" s="2"/>
      <c r="M48" s="2"/>
      <c r="N48" s="2"/>
      <c r="O48" s="2"/>
      <c r="P48" s="2"/>
      <c r="Q48" s="5" t="s">
        <v>22</v>
      </c>
      <c r="R48" s="273"/>
      <c r="S48" s="682"/>
      <c r="T48" s="2"/>
      <c r="U48" s="2"/>
      <c r="V48" s="2"/>
      <c r="W48" s="2"/>
      <c r="X48" s="273"/>
      <c r="Y48" s="232"/>
    </row>
    <row r="49" spans="1:25" ht="62.5" x14ac:dyDescent="0.35">
      <c r="A49" s="31">
        <v>45</v>
      </c>
      <c r="B49" s="271" t="s">
        <v>690</v>
      </c>
      <c r="C49" s="290" t="s">
        <v>583</v>
      </c>
      <c r="D49" s="22" t="s">
        <v>110</v>
      </c>
      <c r="E49" s="292" t="s">
        <v>9</v>
      </c>
      <c r="F49" s="682"/>
      <c r="G49" s="2"/>
      <c r="H49" s="5" t="s">
        <v>22</v>
      </c>
      <c r="I49" s="2"/>
      <c r="J49" s="2"/>
      <c r="K49" s="2"/>
      <c r="L49" s="2"/>
      <c r="M49" s="2"/>
      <c r="N49" s="2"/>
      <c r="O49" s="2"/>
      <c r="P49" s="2"/>
      <c r="Q49" s="2"/>
      <c r="R49" s="273"/>
      <c r="S49" s="681" t="s">
        <v>22</v>
      </c>
      <c r="T49" s="2"/>
      <c r="U49" s="2"/>
      <c r="V49" s="2"/>
      <c r="W49" s="2"/>
      <c r="X49" s="273"/>
      <c r="Y49" s="232"/>
    </row>
    <row r="50" spans="1:25" ht="37.5" x14ac:dyDescent="0.35">
      <c r="A50" s="31">
        <v>46</v>
      </c>
      <c r="B50" s="271" t="s">
        <v>691</v>
      </c>
      <c r="C50" s="290" t="s">
        <v>585</v>
      </c>
      <c r="D50" s="22" t="s">
        <v>110</v>
      </c>
      <c r="E50" s="291" t="s">
        <v>18</v>
      </c>
      <c r="F50" s="682"/>
      <c r="G50" s="2"/>
      <c r="H50" s="2"/>
      <c r="I50" s="2"/>
      <c r="J50" s="2"/>
      <c r="K50" s="2"/>
      <c r="L50" s="2"/>
      <c r="M50" s="2"/>
      <c r="N50" s="2"/>
      <c r="O50" s="2"/>
      <c r="P50" s="2"/>
      <c r="Q50" s="5" t="s">
        <v>22</v>
      </c>
      <c r="R50" s="273"/>
      <c r="S50" s="682"/>
      <c r="T50" s="2"/>
      <c r="U50" s="2"/>
      <c r="V50" s="2"/>
      <c r="W50" s="2"/>
      <c r="X50" s="273"/>
      <c r="Y50" s="232"/>
    </row>
    <row r="51" spans="1:25" ht="87.5" x14ac:dyDescent="0.35">
      <c r="A51" s="31">
        <v>47</v>
      </c>
      <c r="B51" s="271" t="s">
        <v>586</v>
      </c>
      <c r="C51" s="290" t="s">
        <v>587</v>
      </c>
      <c r="D51" s="22" t="s">
        <v>110</v>
      </c>
      <c r="E51" s="292" t="s">
        <v>9</v>
      </c>
      <c r="F51" s="682"/>
      <c r="G51" s="2"/>
      <c r="H51" s="5" t="s">
        <v>22</v>
      </c>
      <c r="I51" s="2"/>
      <c r="J51" s="2"/>
      <c r="K51" s="2"/>
      <c r="L51" s="2"/>
      <c r="M51" s="2"/>
      <c r="N51" s="2"/>
      <c r="O51" s="2"/>
      <c r="P51" s="2"/>
      <c r="Q51" s="5" t="s">
        <v>22</v>
      </c>
      <c r="R51" s="273"/>
      <c r="S51" s="681" t="s">
        <v>22</v>
      </c>
      <c r="T51" s="2"/>
      <c r="U51" s="2"/>
      <c r="V51" s="2"/>
      <c r="W51" s="2"/>
      <c r="X51" s="273"/>
      <c r="Y51" s="232"/>
    </row>
    <row r="52" spans="1:25" ht="62.5" x14ac:dyDescent="0.35">
      <c r="A52" s="31">
        <v>48</v>
      </c>
      <c r="B52" s="271" t="s">
        <v>588</v>
      </c>
      <c r="C52" s="290" t="s">
        <v>589</v>
      </c>
      <c r="D52" s="22" t="s">
        <v>110</v>
      </c>
      <c r="E52" s="292" t="s">
        <v>9</v>
      </c>
      <c r="F52" s="682"/>
      <c r="G52" s="2"/>
      <c r="H52" s="2"/>
      <c r="I52" s="2"/>
      <c r="J52" s="2"/>
      <c r="K52" s="2"/>
      <c r="L52" s="5" t="s">
        <v>22</v>
      </c>
      <c r="M52" s="2"/>
      <c r="N52" s="2"/>
      <c r="O52" s="2"/>
      <c r="P52" s="2"/>
      <c r="Q52" s="2"/>
      <c r="R52" s="273"/>
      <c r="S52" s="681" t="s">
        <v>22</v>
      </c>
      <c r="T52" s="2"/>
      <c r="U52" s="2"/>
      <c r="V52" s="2"/>
      <c r="W52" s="2"/>
      <c r="X52" s="273"/>
      <c r="Y52" s="232"/>
    </row>
    <row r="53" spans="1:25" ht="62.5" x14ac:dyDescent="0.35">
      <c r="A53" s="31">
        <v>49</v>
      </c>
      <c r="B53" s="271" t="s">
        <v>150</v>
      </c>
      <c r="C53" s="290" t="s">
        <v>590</v>
      </c>
      <c r="D53" s="22" t="s">
        <v>110</v>
      </c>
      <c r="E53" s="292" t="s">
        <v>9</v>
      </c>
      <c r="F53" s="682"/>
      <c r="G53" s="2"/>
      <c r="H53" s="5" t="s">
        <v>22</v>
      </c>
      <c r="I53" s="2"/>
      <c r="J53" s="2"/>
      <c r="K53" s="2"/>
      <c r="L53" s="2"/>
      <c r="M53" s="2"/>
      <c r="N53" s="2"/>
      <c r="O53" s="2"/>
      <c r="P53" s="2"/>
      <c r="Q53" s="5" t="s">
        <v>22</v>
      </c>
      <c r="R53" s="273"/>
      <c r="S53" s="681" t="s">
        <v>22</v>
      </c>
      <c r="T53" s="2"/>
      <c r="U53" s="2"/>
      <c r="V53" s="2"/>
      <c r="W53" s="2"/>
      <c r="X53" s="273"/>
      <c r="Y53" s="232"/>
    </row>
    <row r="54" spans="1:25" ht="25" x14ac:dyDescent="0.35">
      <c r="A54" s="31">
        <v>50</v>
      </c>
      <c r="B54" s="271" t="s">
        <v>591</v>
      </c>
      <c r="C54" s="290" t="s">
        <v>592</v>
      </c>
      <c r="D54" s="22" t="s">
        <v>110</v>
      </c>
      <c r="E54" s="292" t="s">
        <v>9</v>
      </c>
      <c r="F54" s="681" t="s">
        <v>22</v>
      </c>
      <c r="G54" s="2"/>
      <c r="H54" s="2"/>
      <c r="I54" s="2"/>
      <c r="J54" s="2"/>
      <c r="K54" s="2"/>
      <c r="L54" s="2"/>
      <c r="M54" s="2"/>
      <c r="N54" s="2"/>
      <c r="O54" s="2"/>
      <c r="P54" s="2"/>
      <c r="Q54" s="2"/>
      <c r="R54" s="273"/>
      <c r="S54" s="682"/>
      <c r="T54" s="2"/>
      <c r="U54" s="2"/>
      <c r="V54" s="2"/>
      <c r="W54" s="2"/>
      <c r="X54" s="273"/>
      <c r="Y54" s="232"/>
    </row>
    <row r="55" spans="1:25" ht="37.5" hidden="1" x14ac:dyDescent="0.35">
      <c r="A55" s="254" t="s">
        <v>645</v>
      </c>
      <c r="B55" s="271" t="s">
        <v>490</v>
      </c>
      <c r="C55" s="290" t="s">
        <v>743</v>
      </c>
      <c r="D55" s="22" t="s">
        <v>111</v>
      </c>
      <c r="E55" s="292" t="s">
        <v>9</v>
      </c>
      <c r="F55" s="682"/>
      <c r="G55" s="2"/>
      <c r="H55" s="2"/>
      <c r="I55" s="2"/>
      <c r="J55" s="2"/>
      <c r="K55" s="2"/>
      <c r="L55" s="2"/>
      <c r="M55" s="2"/>
      <c r="N55" s="2"/>
      <c r="O55" s="2"/>
      <c r="P55" s="2"/>
      <c r="Q55" s="2"/>
      <c r="R55" s="273"/>
      <c r="S55" s="682"/>
      <c r="T55" s="2"/>
      <c r="U55" s="2"/>
      <c r="V55" s="2"/>
      <c r="W55" s="2"/>
      <c r="X55" s="273"/>
    </row>
    <row r="56" spans="1:25" ht="37.5" hidden="1" x14ac:dyDescent="0.35">
      <c r="A56" s="254" t="s">
        <v>646</v>
      </c>
      <c r="B56" s="271" t="s">
        <v>491</v>
      </c>
      <c r="C56" s="290" t="s">
        <v>743</v>
      </c>
      <c r="D56" s="22" t="s">
        <v>111</v>
      </c>
      <c r="E56" s="292" t="s">
        <v>9</v>
      </c>
      <c r="F56" s="682"/>
      <c r="G56" s="2"/>
      <c r="H56" s="2"/>
      <c r="I56" s="2"/>
      <c r="J56" s="2"/>
      <c r="K56" s="2"/>
      <c r="L56" s="2"/>
      <c r="M56" s="2"/>
      <c r="N56" s="2"/>
      <c r="O56" s="2"/>
      <c r="P56" s="2"/>
      <c r="Q56" s="2"/>
      <c r="R56" s="273"/>
      <c r="S56" s="682"/>
      <c r="T56" s="2"/>
      <c r="U56" s="2"/>
      <c r="V56" s="2"/>
      <c r="W56" s="2"/>
      <c r="X56" s="273"/>
    </row>
    <row r="57" spans="1:25" ht="37.5" hidden="1" x14ac:dyDescent="0.35">
      <c r="A57" s="254" t="s">
        <v>647</v>
      </c>
      <c r="B57" s="271" t="s">
        <v>644</v>
      </c>
      <c r="C57" s="290" t="s">
        <v>743</v>
      </c>
      <c r="D57" s="22" t="s">
        <v>111</v>
      </c>
      <c r="E57" s="291" t="s">
        <v>18</v>
      </c>
      <c r="F57" s="682"/>
      <c r="G57" s="2"/>
      <c r="H57" s="2"/>
      <c r="I57" s="2"/>
      <c r="J57" s="2"/>
      <c r="K57" s="2"/>
      <c r="L57" s="2"/>
      <c r="M57" s="2"/>
      <c r="N57" s="2"/>
      <c r="O57" s="2"/>
      <c r="P57" s="2"/>
      <c r="Q57" s="2"/>
      <c r="R57" s="273"/>
      <c r="S57" s="682"/>
      <c r="T57" s="2"/>
      <c r="U57" s="2"/>
      <c r="V57" s="2"/>
      <c r="W57" s="2"/>
      <c r="X57" s="273"/>
    </row>
    <row r="58" spans="1:25" ht="37.5" hidden="1" x14ac:dyDescent="0.35">
      <c r="A58" s="254" t="s">
        <v>648</v>
      </c>
      <c r="B58" s="271" t="s">
        <v>655</v>
      </c>
      <c r="C58" s="290" t="s">
        <v>743</v>
      </c>
      <c r="D58" s="22" t="s">
        <v>111</v>
      </c>
      <c r="E58" s="294" t="s">
        <v>594</v>
      </c>
      <c r="F58" s="682"/>
      <c r="G58" s="2"/>
      <c r="H58" s="2"/>
      <c r="I58" s="2"/>
      <c r="J58" s="2"/>
      <c r="K58" s="2"/>
      <c r="L58" s="2"/>
      <c r="M58" s="2"/>
      <c r="N58" s="2"/>
      <c r="O58" s="2"/>
      <c r="P58" s="2"/>
      <c r="Q58" s="2"/>
      <c r="R58" s="273"/>
      <c r="S58" s="682"/>
      <c r="T58" s="2"/>
      <c r="U58" s="2"/>
      <c r="V58" s="2"/>
      <c r="W58" s="2"/>
      <c r="X58" s="273"/>
    </row>
    <row r="59" spans="1:25" ht="62.5" hidden="1" x14ac:dyDescent="0.35">
      <c r="A59" s="254" t="s">
        <v>649</v>
      </c>
      <c r="B59" s="271" t="s">
        <v>656</v>
      </c>
      <c r="C59" s="290" t="s">
        <v>743</v>
      </c>
      <c r="D59" s="22" t="s">
        <v>111</v>
      </c>
      <c r="E59" s="291" t="s">
        <v>18</v>
      </c>
      <c r="F59" s="682"/>
      <c r="G59" s="2"/>
      <c r="H59" s="2"/>
      <c r="I59" s="2"/>
      <c r="J59" s="2"/>
      <c r="K59" s="2"/>
      <c r="L59" s="2"/>
      <c r="M59" s="2"/>
      <c r="N59" s="2"/>
      <c r="O59" s="2"/>
      <c r="P59" s="2"/>
      <c r="Q59" s="2"/>
      <c r="R59" s="273"/>
      <c r="S59" s="682"/>
      <c r="T59" s="2"/>
      <c r="U59" s="2"/>
      <c r="V59" s="2"/>
      <c r="W59" s="2"/>
      <c r="X59" s="273"/>
    </row>
    <row r="60" spans="1:25" ht="37.5" hidden="1" x14ac:dyDescent="0.35">
      <c r="A60" s="254" t="s">
        <v>650</v>
      </c>
      <c r="B60" s="271" t="s">
        <v>657</v>
      </c>
      <c r="C60" s="290" t="s">
        <v>743</v>
      </c>
      <c r="D60" s="22" t="s">
        <v>111</v>
      </c>
      <c r="E60" s="294" t="s">
        <v>594</v>
      </c>
      <c r="F60" s="682"/>
      <c r="G60" s="2"/>
      <c r="H60" s="2"/>
      <c r="I60" s="2"/>
      <c r="J60" s="2"/>
      <c r="K60" s="2"/>
      <c r="L60" s="2"/>
      <c r="M60" s="2"/>
      <c r="N60" s="2"/>
      <c r="O60" s="2"/>
      <c r="P60" s="2"/>
      <c r="Q60" s="2"/>
      <c r="R60" s="273"/>
      <c r="S60" s="682"/>
      <c r="T60" s="2"/>
      <c r="U60" s="2"/>
      <c r="V60" s="2"/>
      <c r="W60" s="2"/>
      <c r="X60" s="273"/>
    </row>
    <row r="61" spans="1:25" ht="50" hidden="1" x14ac:dyDescent="0.35">
      <c r="A61" s="254" t="s">
        <v>651</v>
      </c>
      <c r="B61" s="271" t="s">
        <v>659</v>
      </c>
      <c r="C61" s="290" t="s">
        <v>743</v>
      </c>
      <c r="D61" s="22" t="s">
        <v>111</v>
      </c>
      <c r="E61" s="291" t="s">
        <v>18</v>
      </c>
      <c r="F61" s="682"/>
      <c r="G61" s="2"/>
      <c r="H61" s="2"/>
      <c r="I61" s="2"/>
      <c r="J61" s="2"/>
      <c r="K61" s="2"/>
      <c r="L61" s="2"/>
      <c r="M61" s="2"/>
      <c r="N61" s="2"/>
      <c r="O61" s="2"/>
      <c r="P61" s="2"/>
      <c r="Q61" s="2"/>
      <c r="R61" s="273"/>
      <c r="S61" s="682"/>
      <c r="T61" s="2"/>
      <c r="U61" s="2"/>
      <c r="V61" s="2"/>
      <c r="W61" s="2"/>
      <c r="X61" s="273"/>
    </row>
    <row r="62" spans="1:25" ht="100" hidden="1" x14ac:dyDescent="0.35">
      <c r="A62" s="254" t="s">
        <v>652</v>
      </c>
      <c r="B62" s="271" t="s">
        <v>660</v>
      </c>
      <c r="C62" s="290" t="s">
        <v>743</v>
      </c>
      <c r="D62" s="22" t="s">
        <v>111</v>
      </c>
      <c r="E62" s="291" t="s">
        <v>18</v>
      </c>
      <c r="F62" s="682"/>
      <c r="G62" s="2"/>
      <c r="H62" s="2"/>
      <c r="I62" s="2"/>
      <c r="J62" s="2"/>
      <c r="K62" s="2"/>
      <c r="L62" s="2"/>
      <c r="M62" s="2"/>
      <c r="N62" s="2"/>
      <c r="O62" s="2"/>
      <c r="P62" s="2"/>
      <c r="Q62" s="2"/>
      <c r="R62" s="273"/>
      <c r="S62" s="682"/>
      <c r="T62" s="2"/>
      <c r="U62" s="2"/>
      <c r="V62" s="2"/>
      <c r="W62" s="2"/>
      <c r="X62" s="273"/>
    </row>
    <row r="63" spans="1:25" ht="37.5" hidden="1" x14ac:dyDescent="0.35">
      <c r="A63" s="254" t="s">
        <v>653</v>
      </c>
      <c r="B63" s="271" t="s">
        <v>661</v>
      </c>
      <c r="C63" s="290" t="s">
        <v>743</v>
      </c>
      <c r="D63" s="22" t="s">
        <v>111</v>
      </c>
      <c r="E63" s="294" t="s">
        <v>594</v>
      </c>
      <c r="F63" s="682"/>
      <c r="G63" s="2"/>
      <c r="H63" s="2"/>
      <c r="I63" s="2"/>
      <c r="J63" s="2"/>
      <c r="K63" s="2"/>
      <c r="L63" s="2"/>
      <c r="M63" s="2"/>
      <c r="N63" s="2"/>
      <c r="O63" s="2"/>
      <c r="P63" s="2"/>
      <c r="Q63" s="2"/>
      <c r="R63" s="273"/>
      <c r="S63" s="682"/>
      <c r="T63" s="2"/>
      <c r="U63" s="2"/>
      <c r="V63" s="2"/>
      <c r="W63" s="2"/>
      <c r="X63" s="273"/>
    </row>
    <row r="64" spans="1:25" ht="38" hidden="1" thickBot="1" x14ac:dyDescent="0.4">
      <c r="A64" s="672" t="s">
        <v>654</v>
      </c>
      <c r="B64" s="296" t="s">
        <v>662</v>
      </c>
      <c r="C64" s="297" t="s">
        <v>743</v>
      </c>
      <c r="D64" s="673" t="s">
        <v>111</v>
      </c>
      <c r="E64" s="684" t="s">
        <v>18</v>
      </c>
      <c r="F64" s="683"/>
      <c r="G64" s="277"/>
      <c r="H64" s="277"/>
      <c r="I64" s="277"/>
      <c r="J64" s="277"/>
      <c r="K64" s="277"/>
      <c r="L64" s="277"/>
      <c r="M64" s="277"/>
      <c r="N64" s="277"/>
      <c r="O64" s="277"/>
      <c r="P64" s="277"/>
      <c r="Q64" s="277"/>
      <c r="R64" s="278"/>
      <c r="S64" s="683"/>
      <c r="T64" s="277"/>
      <c r="U64" s="277"/>
      <c r="V64" s="277"/>
      <c r="W64" s="277"/>
      <c r="X64" s="278"/>
    </row>
    <row r="65" spans="1:25" x14ac:dyDescent="0.35">
      <c r="A65" s="232"/>
      <c r="B65" s="232"/>
      <c r="C65" s="232"/>
      <c r="D65" s="309"/>
      <c r="E65" s="310"/>
      <c r="F65" s="232"/>
      <c r="G65" s="232"/>
      <c r="H65" s="232"/>
      <c r="I65" s="232"/>
      <c r="J65" s="232"/>
      <c r="K65" s="232"/>
      <c r="L65" s="232"/>
      <c r="M65" s="232"/>
      <c r="N65" s="232"/>
      <c r="O65" s="232"/>
      <c r="P65" s="232"/>
      <c r="Q65" s="232"/>
      <c r="R65" s="232"/>
      <c r="S65" s="232"/>
      <c r="T65" s="232"/>
      <c r="U65" s="232"/>
      <c r="V65" s="232"/>
      <c r="W65" s="232"/>
      <c r="X65" s="232"/>
      <c r="Y65" s="232"/>
    </row>
  </sheetData>
  <autoFilter ref="A4:X64" xr:uid="{C0AEFDEB-E273-4681-A368-0F10AF3E8EE6}">
    <filterColumn colId="3">
      <filters>
        <filter val="Yes"/>
      </filters>
    </filterColumn>
  </autoFilter>
  <mergeCells count="3">
    <mergeCell ref="B1:E1"/>
    <mergeCell ref="F3:R3"/>
    <mergeCell ref="S3: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68A6F-D871-446E-85F6-1B960896D8BC}">
  <sheetPr filterMode="1"/>
  <dimension ref="A1:AA65"/>
  <sheetViews>
    <sheetView zoomScale="90" zoomScaleNormal="90" workbookViewId="0">
      <pane ySplit="4" topLeftCell="A51" activePane="bottomLeft" state="frozen"/>
      <selection activeCell="F1" sqref="F1:W1048576"/>
      <selection pane="bottomLeft" activeCell="E27" sqref="E27"/>
    </sheetView>
  </sheetViews>
  <sheetFormatPr defaultColWidth="0" defaultRowHeight="14.5" zeroHeight="1" x14ac:dyDescent="0.35"/>
  <cols>
    <col min="1" max="1" width="4.453125" bestFit="1" customWidth="1"/>
    <col min="2" max="2" width="43.81640625" customWidth="1"/>
    <col min="3" max="3" width="52.81640625" customWidth="1"/>
    <col min="4" max="4" width="15.26953125" style="10" bestFit="1" customWidth="1"/>
    <col min="5" max="5" width="14.1796875" style="1" customWidth="1"/>
    <col min="6" max="19" width="10.26953125" customWidth="1"/>
    <col min="20" max="20" width="10.26953125" hidden="1" customWidth="1"/>
    <col min="21" max="23" width="10.26953125" customWidth="1"/>
    <col min="24" max="27" width="10" customWidth="1"/>
    <col min="28" max="16384" width="32.453125" hidden="1"/>
  </cols>
  <sheetData>
    <row r="1" spans="1:27" ht="18" x14ac:dyDescent="0.4">
      <c r="A1" s="232"/>
      <c r="B1" s="727" t="s">
        <v>617</v>
      </c>
      <c r="C1" s="727"/>
      <c r="D1" s="727"/>
      <c r="E1" s="727"/>
      <c r="F1" s="232"/>
      <c r="G1" s="232"/>
      <c r="H1" s="232"/>
      <c r="I1" s="232"/>
      <c r="J1" s="232"/>
      <c r="K1" s="232"/>
      <c r="L1" s="232"/>
      <c r="M1" s="232"/>
      <c r="N1" s="232"/>
      <c r="O1" s="232"/>
      <c r="P1" s="232"/>
      <c r="Q1" s="232"/>
      <c r="R1" s="232"/>
      <c r="S1" s="232"/>
      <c r="T1" s="232"/>
      <c r="U1" s="232"/>
      <c r="V1" s="232"/>
      <c r="W1" s="232"/>
      <c r="X1" s="232"/>
      <c r="Y1" s="232"/>
      <c r="Z1" s="232"/>
      <c r="AA1" s="232"/>
    </row>
    <row r="2" spans="1:27" ht="15" thickBot="1" x14ac:dyDescent="0.4">
      <c r="A2" s="232"/>
      <c r="B2" s="232"/>
      <c r="C2" s="232"/>
      <c r="D2" s="309"/>
      <c r="E2" s="310"/>
      <c r="F2" s="232"/>
      <c r="G2" s="232"/>
      <c r="H2" s="232"/>
      <c r="I2" s="232"/>
      <c r="J2" s="232"/>
      <c r="K2" s="232"/>
      <c r="L2" s="232"/>
      <c r="M2" s="232"/>
      <c r="N2" s="232"/>
      <c r="O2" s="232"/>
      <c r="P2" s="232"/>
      <c r="Q2" s="232"/>
      <c r="R2" s="232"/>
      <c r="S2" s="232"/>
      <c r="T2" s="232"/>
      <c r="U2" s="232"/>
      <c r="V2" s="232"/>
      <c r="W2" s="232"/>
      <c r="X2" s="232"/>
      <c r="Y2" s="232"/>
      <c r="Z2" s="232"/>
      <c r="AA2" s="232"/>
    </row>
    <row r="3" spans="1:27" ht="15" thickBot="1" x14ac:dyDescent="0.4">
      <c r="A3" s="232"/>
      <c r="B3" s="232"/>
      <c r="C3" s="232"/>
      <c r="D3" s="309"/>
      <c r="E3" s="310"/>
      <c r="F3" s="747" t="s">
        <v>595</v>
      </c>
      <c r="G3" s="748"/>
      <c r="H3" s="748"/>
      <c r="I3" s="748"/>
      <c r="J3" s="748"/>
      <c r="K3" s="748"/>
      <c r="L3" s="748"/>
      <c r="M3" s="748"/>
      <c r="N3" s="748"/>
      <c r="O3" s="748"/>
      <c r="P3" s="748"/>
      <c r="Q3" s="748"/>
      <c r="R3" s="748"/>
      <c r="S3" s="749"/>
      <c r="T3" s="747" t="s">
        <v>596</v>
      </c>
      <c r="U3" s="748"/>
      <c r="V3" s="748"/>
      <c r="W3" s="748"/>
      <c r="X3" s="748"/>
      <c r="Y3" s="748"/>
      <c r="Z3" s="749"/>
      <c r="AA3" s="232"/>
    </row>
    <row r="4" spans="1:27" s="270" customFormat="1" ht="52.5" thickBot="1" x14ac:dyDescent="0.4">
      <c r="A4" s="305" t="s">
        <v>1</v>
      </c>
      <c r="B4" s="306" t="s">
        <v>2</v>
      </c>
      <c r="C4" s="307" t="s">
        <v>501</v>
      </c>
      <c r="D4" s="307" t="s">
        <v>611</v>
      </c>
      <c r="E4" s="308" t="s">
        <v>20</v>
      </c>
      <c r="F4" s="679" t="s">
        <v>21</v>
      </c>
      <c r="G4" s="678" t="s">
        <v>757</v>
      </c>
      <c r="H4" s="678" t="s">
        <v>450</v>
      </c>
      <c r="I4" s="678" t="s">
        <v>502</v>
      </c>
      <c r="J4" s="678" t="s">
        <v>598</v>
      </c>
      <c r="K4" s="678" t="s">
        <v>454</v>
      </c>
      <c r="L4" s="678" t="s">
        <v>599</v>
      </c>
      <c r="M4" s="678" t="s">
        <v>603</v>
      </c>
      <c r="N4" s="678" t="s">
        <v>604</v>
      </c>
      <c r="O4" s="678" t="s">
        <v>600</v>
      </c>
      <c r="P4" s="678" t="s">
        <v>616</v>
      </c>
      <c r="Q4" s="678" t="s">
        <v>593</v>
      </c>
      <c r="R4" s="678" t="s">
        <v>601</v>
      </c>
      <c r="S4" s="308" t="s">
        <v>493</v>
      </c>
      <c r="T4" s="679" t="s">
        <v>503</v>
      </c>
      <c r="U4" s="288" t="s">
        <v>748</v>
      </c>
      <c r="V4" s="678" t="s">
        <v>606</v>
      </c>
      <c r="W4" s="678" t="s">
        <v>607</v>
      </c>
      <c r="X4" s="678" t="s">
        <v>450</v>
      </c>
      <c r="Y4" s="678" t="s">
        <v>602</v>
      </c>
      <c r="Z4" s="308" t="s">
        <v>603</v>
      </c>
      <c r="AA4" s="311"/>
    </row>
    <row r="5" spans="1:27" ht="25" hidden="1" x14ac:dyDescent="0.35">
      <c r="A5" s="300">
        <v>1</v>
      </c>
      <c r="B5" s="301" t="s">
        <v>504</v>
      </c>
      <c r="C5" s="302" t="s">
        <v>505</v>
      </c>
      <c r="D5" s="677" t="s">
        <v>111</v>
      </c>
      <c r="E5" s="304" t="s">
        <v>18</v>
      </c>
      <c r="F5" s="680" t="s">
        <v>22</v>
      </c>
      <c r="G5" s="281" t="s">
        <v>22</v>
      </c>
      <c r="H5" s="281" t="s">
        <v>22</v>
      </c>
      <c r="I5" s="282"/>
      <c r="J5" s="283"/>
      <c r="K5" s="283"/>
      <c r="L5" s="283"/>
      <c r="M5" s="283"/>
      <c r="N5" s="283"/>
      <c r="O5" s="283"/>
      <c r="P5" s="283"/>
      <c r="Q5" s="283"/>
      <c r="R5" s="282"/>
      <c r="S5" s="285"/>
      <c r="T5" s="685"/>
      <c r="U5" s="282"/>
      <c r="V5" s="282"/>
      <c r="W5" s="282"/>
      <c r="X5" s="282"/>
      <c r="Y5" s="282"/>
      <c r="Z5" s="285"/>
      <c r="AA5" s="232"/>
    </row>
    <row r="6" spans="1:27" ht="25" hidden="1" x14ac:dyDescent="0.35">
      <c r="A6" s="31">
        <v>2</v>
      </c>
      <c r="B6" s="271" t="s">
        <v>506</v>
      </c>
      <c r="C6" s="290" t="s">
        <v>505</v>
      </c>
      <c r="D6" s="22" t="s">
        <v>111</v>
      </c>
      <c r="E6" s="291" t="s">
        <v>18</v>
      </c>
      <c r="F6" s="681" t="s">
        <v>22</v>
      </c>
      <c r="G6" s="5" t="s">
        <v>22</v>
      </c>
      <c r="H6" s="5" t="s">
        <v>22</v>
      </c>
      <c r="I6" s="2"/>
      <c r="J6" s="2"/>
      <c r="K6" s="2"/>
      <c r="L6" s="2"/>
      <c r="M6" s="2"/>
      <c r="N6" s="2"/>
      <c r="O6" s="2"/>
      <c r="P6" s="2"/>
      <c r="Q6" s="2"/>
      <c r="R6" s="2"/>
      <c r="S6" s="273"/>
      <c r="T6" s="682"/>
      <c r="U6" s="2"/>
      <c r="V6" s="2"/>
      <c r="W6" s="2"/>
      <c r="X6" s="2"/>
      <c r="Y6" s="2"/>
      <c r="Z6" s="273"/>
      <c r="AA6" s="232"/>
    </row>
    <row r="7" spans="1:27" ht="37.5" x14ac:dyDescent="0.35">
      <c r="A7" s="31">
        <v>3</v>
      </c>
      <c r="B7" s="271" t="s">
        <v>507</v>
      </c>
      <c r="C7" s="290" t="s">
        <v>508</v>
      </c>
      <c r="D7" s="22" t="s">
        <v>110</v>
      </c>
      <c r="E7" s="292" t="s">
        <v>9</v>
      </c>
      <c r="F7" s="681" t="s">
        <v>22</v>
      </c>
      <c r="G7" s="5" t="s">
        <v>22</v>
      </c>
      <c r="H7" s="2"/>
      <c r="I7" s="2"/>
      <c r="J7" s="2"/>
      <c r="K7" s="2"/>
      <c r="L7" s="2"/>
      <c r="M7" s="2"/>
      <c r="N7" s="2"/>
      <c r="O7" s="2"/>
      <c r="P7" s="2"/>
      <c r="Q7" s="2"/>
      <c r="R7" s="2"/>
      <c r="S7" s="273"/>
      <c r="T7" s="682"/>
      <c r="U7" s="2"/>
      <c r="V7" s="2"/>
      <c r="W7" s="2"/>
      <c r="X7" s="2"/>
      <c r="Y7" s="2"/>
      <c r="Z7" s="273"/>
      <c r="AA7" s="232"/>
    </row>
    <row r="8" spans="1:27" ht="37.5" hidden="1" x14ac:dyDescent="0.35">
      <c r="A8" s="31">
        <v>4</v>
      </c>
      <c r="B8" s="271" t="s">
        <v>118</v>
      </c>
      <c r="C8" s="290" t="s">
        <v>509</v>
      </c>
      <c r="D8" s="22" t="s">
        <v>111</v>
      </c>
      <c r="E8" s="291" t="s">
        <v>18</v>
      </c>
      <c r="F8" s="681" t="s">
        <v>22</v>
      </c>
      <c r="G8" s="5" t="s">
        <v>22</v>
      </c>
      <c r="H8" s="5" t="s">
        <v>22</v>
      </c>
      <c r="I8" s="2"/>
      <c r="J8" s="2"/>
      <c r="K8" s="2"/>
      <c r="L8" s="2"/>
      <c r="M8" s="2"/>
      <c r="N8" s="2"/>
      <c r="O8" s="2"/>
      <c r="P8" s="2"/>
      <c r="Q8" s="2"/>
      <c r="R8" s="2"/>
      <c r="S8" s="273"/>
      <c r="T8" s="682"/>
      <c r="U8" s="2"/>
      <c r="V8" s="2"/>
      <c r="W8" s="2"/>
      <c r="X8" s="2"/>
      <c r="Y8" s="2"/>
      <c r="Z8" s="273"/>
      <c r="AA8" s="232"/>
    </row>
    <row r="9" spans="1:27" ht="37.5" hidden="1" x14ac:dyDescent="0.35">
      <c r="A9" s="31">
        <v>5</v>
      </c>
      <c r="B9" s="271" t="s">
        <v>510</v>
      </c>
      <c r="C9" s="290" t="s">
        <v>511</v>
      </c>
      <c r="D9" s="22" t="s">
        <v>111</v>
      </c>
      <c r="E9" s="291" t="s">
        <v>18</v>
      </c>
      <c r="F9" s="682"/>
      <c r="G9" s="2"/>
      <c r="H9" s="2"/>
      <c r="I9" s="2"/>
      <c r="J9" s="2"/>
      <c r="K9" s="2"/>
      <c r="L9" s="2"/>
      <c r="M9" s="2"/>
      <c r="N9" s="2"/>
      <c r="O9" s="2"/>
      <c r="P9" s="2"/>
      <c r="Q9" s="2"/>
      <c r="R9" s="2"/>
      <c r="S9" s="273"/>
      <c r="T9" s="682"/>
      <c r="U9" s="2"/>
      <c r="V9" s="2"/>
      <c r="W9" s="2"/>
      <c r="X9" s="2"/>
      <c r="Y9" s="2"/>
      <c r="Z9" s="273"/>
      <c r="AA9" s="232"/>
    </row>
    <row r="10" spans="1:27" ht="37.5" hidden="1" x14ac:dyDescent="0.35">
      <c r="A10" s="31">
        <v>6</v>
      </c>
      <c r="B10" s="271" t="s">
        <v>512</v>
      </c>
      <c r="C10" s="290" t="s">
        <v>511</v>
      </c>
      <c r="D10" s="22" t="s">
        <v>111</v>
      </c>
      <c r="E10" s="291" t="s">
        <v>18</v>
      </c>
      <c r="F10" s="682"/>
      <c r="G10" s="2"/>
      <c r="H10" s="2"/>
      <c r="I10" s="2"/>
      <c r="J10" s="2"/>
      <c r="K10" s="2"/>
      <c r="L10" s="2"/>
      <c r="M10" s="2"/>
      <c r="N10" s="2"/>
      <c r="O10" s="2"/>
      <c r="P10" s="2"/>
      <c r="Q10" s="2"/>
      <c r="R10" s="2"/>
      <c r="S10" s="273"/>
      <c r="T10" s="682"/>
      <c r="U10" s="2"/>
      <c r="V10" s="2"/>
      <c r="W10" s="2"/>
      <c r="X10" s="2"/>
      <c r="Y10" s="2"/>
      <c r="Z10" s="273"/>
      <c r="AA10" s="232"/>
    </row>
    <row r="11" spans="1:27" ht="62.5" hidden="1" x14ac:dyDescent="0.35">
      <c r="A11" s="31">
        <v>7</v>
      </c>
      <c r="B11" s="271" t="s">
        <v>513</v>
      </c>
      <c r="C11" s="290" t="s">
        <v>511</v>
      </c>
      <c r="D11" s="22" t="s">
        <v>111</v>
      </c>
      <c r="E11" s="291" t="s">
        <v>18</v>
      </c>
      <c r="F11" s="681" t="s">
        <v>22</v>
      </c>
      <c r="G11" s="2"/>
      <c r="H11" s="5" t="s">
        <v>22</v>
      </c>
      <c r="I11" s="2"/>
      <c r="J11" s="2"/>
      <c r="K11" s="2"/>
      <c r="L11" s="2"/>
      <c r="M11" s="2"/>
      <c r="N11" s="2"/>
      <c r="O11" s="2"/>
      <c r="P11" s="2"/>
      <c r="Q11" s="2"/>
      <c r="R11" s="2"/>
      <c r="S11" s="273"/>
      <c r="T11" s="682"/>
      <c r="U11" s="2"/>
      <c r="V11" s="2"/>
      <c r="W11" s="2"/>
      <c r="X11" s="2"/>
      <c r="Y11" s="2"/>
      <c r="Z11" s="273"/>
      <c r="AA11" s="232"/>
    </row>
    <row r="12" spans="1:27" ht="37.5" hidden="1" x14ac:dyDescent="0.35">
      <c r="A12" s="31">
        <v>8</v>
      </c>
      <c r="B12" s="271" t="s">
        <v>514</v>
      </c>
      <c r="C12" s="290" t="s">
        <v>511</v>
      </c>
      <c r="D12" s="22" t="s">
        <v>111</v>
      </c>
      <c r="E12" s="291" t="s">
        <v>18</v>
      </c>
      <c r="F12" s="681" t="s">
        <v>22</v>
      </c>
      <c r="G12" s="2"/>
      <c r="H12" s="5" t="s">
        <v>22</v>
      </c>
      <c r="I12" s="2"/>
      <c r="J12" s="2"/>
      <c r="K12" s="2"/>
      <c r="L12" s="2"/>
      <c r="M12" s="2"/>
      <c r="N12" s="2"/>
      <c r="O12" s="2"/>
      <c r="P12" s="2"/>
      <c r="Q12" s="2"/>
      <c r="R12" s="2"/>
      <c r="S12" s="273"/>
      <c r="T12" s="682"/>
      <c r="U12" s="2"/>
      <c r="V12" s="2"/>
      <c r="W12" s="2"/>
      <c r="X12" s="2"/>
      <c r="Y12" s="2"/>
      <c r="Z12" s="273"/>
      <c r="AA12" s="232"/>
    </row>
    <row r="13" spans="1:27" ht="62.5" hidden="1" x14ac:dyDescent="0.35">
      <c r="A13" s="31">
        <v>9</v>
      </c>
      <c r="B13" s="271" t="s">
        <v>515</v>
      </c>
      <c r="C13" s="290" t="s">
        <v>516</v>
      </c>
      <c r="D13" s="22" t="s">
        <v>111</v>
      </c>
      <c r="E13" s="291" t="s">
        <v>18</v>
      </c>
      <c r="F13" s="682"/>
      <c r="G13" s="2"/>
      <c r="H13" s="2"/>
      <c r="I13" s="2"/>
      <c r="J13" s="2"/>
      <c r="K13" s="2"/>
      <c r="L13" s="2"/>
      <c r="M13" s="2"/>
      <c r="N13" s="2"/>
      <c r="O13" s="2"/>
      <c r="P13" s="2"/>
      <c r="Q13" s="2"/>
      <c r="R13" s="2"/>
      <c r="S13" s="275" t="s">
        <v>22</v>
      </c>
      <c r="T13" s="682"/>
      <c r="U13" s="2"/>
      <c r="V13" s="2"/>
      <c r="W13" s="2"/>
      <c r="X13" s="2"/>
      <c r="Y13" s="2"/>
      <c r="Z13" s="273"/>
      <c r="AA13" s="232"/>
    </row>
    <row r="14" spans="1:27" ht="37.5" hidden="1" x14ac:dyDescent="0.35">
      <c r="A14" s="31">
        <v>10</v>
      </c>
      <c r="B14" s="271" t="s">
        <v>517</v>
      </c>
      <c r="C14" s="290" t="s">
        <v>518</v>
      </c>
      <c r="D14" s="22" t="s">
        <v>111</v>
      </c>
      <c r="E14" s="292" t="s">
        <v>9</v>
      </c>
      <c r="F14" s="682"/>
      <c r="G14" s="5" t="s">
        <v>22</v>
      </c>
      <c r="H14" s="2"/>
      <c r="I14" s="2"/>
      <c r="J14" s="2"/>
      <c r="K14" s="2"/>
      <c r="L14" s="2"/>
      <c r="M14" s="2"/>
      <c r="N14" s="2"/>
      <c r="O14" s="2"/>
      <c r="P14" s="2"/>
      <c r="Q14" s="2"/>
      <c r="R14" s="2"/>
      <c r="S14" s="273"/>
      <c r="T14" s="681" t="s">
        <v>22</v>
      </c>
      <c r="U14" s="2"/>
      <c r="V14" s="2"/>
      <c r="W14" s="2"/>
      <c r="X14" s="2"/>
      <c r="Y14" s="2"/>
      <c r="Z14" s="273"/>
      <c r="AA14" s="232"/>
    </row>
    <row r="15" spans="1:27" ht="50" hidden="1" x14ac:dyDescent="0.35">
      <c r="A15" s="31">
        <v>11</v>
      </c>
      <c r="B15" s="271" t="s">
        <v>519</v>
      </c>
      <c r="C15" s="290" t="s">
        <v>520</v>
      </c>
      <c r="D15" s="22" t="s">
        <v>111</v>
      </c>
      <c r="E15" s="291" t="s">
        <v>18</v>
      </c>
      <c r="F15" s="682"/>
      <c r="G15" s="2"/>
      <c r="H15" s="2"/>
      <c r="I15" s="2"/>
      <c r="J15" s="5" t="s">
        <v>22</v>
      </c>
      <c r="K15" s="2"/>
      <c r="L15" s="2"/>
      <c r="M15" s="2"/>
      <c r="N15" s="2"/>
      <c r="O15" s="2"/>
      <c r="P15" s="2"/>
      <c r="Q15" s="2"/>
      <c r="R15" s="2"/>
      <c r="S15" s="273"/>
      <c r="T15" s="681" t="s">
        <v>22</v>
      </c>
      <c r="U15" s="2"/>
      <c r="V15" s="2"/>
      <c r="W15" s="2"/>
      <c r="X15" s="2"/>
      <c r="Y15" s="2"/>
      <c r="Z15" s="273"/>
      <c r="AA15" s="232"/>
    </row>
    <row r="16" spans="1:27" ht="37.5" x14ac:dyDescent="0.35">
      <c r="A16" s="31">
        <v>12</v>
      </c>
      <c r="B16" s="271" t="s">
        <v>521</v>
      </c>
      <c r="C16" s="290" t="s">
        <v>522</v>
      </c>
      <c r="D16" s="22" t="s">
        <v>110</v>
      </c>
      <c r="E16" s="292" t="s">
        <v>9</v>
      </c>
      <c r="F16" s="682"/>
      <c r="G16" s="2"/>
      <c r="H16" s="5" t="s">
        <v>22</v>
      </c>
      <c r="I16" s="2"/>
      <c r="J16" s="2"/>
      <c r="K16" s="2"/>
      <c r="L16" s="2"/>
      <c r="M16" s="2"/>
      <c r="N16" s="2"/>
      <c r="O16" s="2"/>
      <c r="P16" s="2"/>
      <c r="Q16" s="2"/>
      <c r="R16" s="2"/>
      <c r="S16" s="273"/>
      <c r="T16" s="682"/>
      <c r="U16" s="2"/>
      <c r="V16" s="2"/>
      <c r="W16" s="2"/>
      <c r="X16" s="2"/>
      <c r="Y16" s="2"/>
      <c r="Z16" s="273"/>
      <c r="AA16" s="232"/>
    </row>
    <row r="17" spans="1:27" ht="75" hidden="1" x14ac:dyDescent="0.35">
      <c r="A17" s="31">
        <v>13</v>
      </c>
      <c r="B17" s="271" t="s">
        <v>523</v>
      </c>
      <c r="C17" s="290" t="s">
        <v>524</v>
      </c>
      <c r="D17" s="22" t="s">
        <v>111</v>
      </c>
      <c r="E17" s="292" t="s">
        <v>9</v>
      </c>
      <c r="F17" s="682"/>
      <c r="G17" s="2"/>
      <c r="H17" s="2"/>
      <c r="I17" s="2"/>
      <c r="J17" s="5" t="s">
        <v>22</v>
      </c>
      <c r="K17" s="2"/>
      <c r="L17" s="2"/>
      <c r="M17" s="2"/>
      <c r="N17" s="2"/>
      <c r="O17" s="2"/>
      <c r="P17" s="2"/>
      <c r="Q17" s="2"/>
      <c r="R17" s="2"/>
      <c r="S17" s="273"/>
      <c r="T17" s="681" t="s">
        <v>22</v>
      </c>
      <c r="U17" s="2"/>
      <c r="V17" s="2"/>
      <c r="W17" s="2"/>
      <c r="X17" s="2"/>
      <c r="Y17" s="2"/>
      <c r="Z17" s="273"/>
      <c r="AA17" s="232"/>
    </row>
    <row r="18" spans="1:27" ht="37.5" hidden="1" x14ac:dyDescent="0.35">
      <c r="A18" s="31">
        <v>14</v>
      </c>
      <c r="B18" s="271" t="s">
        <v>525</v>
      </c>
      <c r="C18" s="290" t="s">
        <v>526</v>
      </c>
      <c r="D18" s="22" t="s">
        <v>111</v>
      </c>
      <c r="E18" s="292" t="s">
        <v>9</v>
      </c>
      <c r="F18" s="682"/>
      <c r="G18" s="2"/>
      <c r="H18" s="2"/>
      <c r="I18" s="2"/>
      <c r="J18" s="2"/>
      <c r="K18" s="2"/>
      <c r="L18" s="2"/>
      <c r="M18" s="2"/>
      <c r="N18" s="2"/>
      <c r="O18" s="2"/>
      <c r="P18" s="2"/>
      <c r="Q18" s="2"/>
      <c r="R18" s="2"/>
      <c r="S18" s="275" t="s">
        <v>22</v>
      </c>
      <c r="T18" s="681" t="s">
        <v>22</v>
      </c>
      <c r="U18" s="2"/>
      <c r="V18" s="2"/>
      <c r="W18" s="2"/>
      <c r="X18" s="2"/>
      <c r="Y18" s="2"/>
      <c r="Z18" s="273"/>
      <c r="AA18" s="232"/>
    </row>
    <row r="19" spans="1:27" ht="62.5" hidden="1" x14ac:dyDescent="0.35">
      <c r="A19" s="31">
        <v>15</v>
      </c>
      <c r="B19" s="271" t="s">
        <v>527</v>
      </c>
      <c r="C19" s="290" t="s">
        <v>528</v>
      </c>
      <c r="D19" s="22" t="s">
        <v>111</v>
      </c>
      <c r="E19" s="291" t="s">
        <v>18</v>
      </c>
      <c r="F19" s="681" t="s">
        <v>22</v>
      </c>
      <c r="G19" s="2"/>
      <c r="H19" s="5" t="s">
        <v>22</v>
      </c>
      <c r="I19" s="2"/>
      <c r="J19" s="2"/>
      <c r="K19" s="2"/>
      <c r="L19" s="2"/>
      <c r="M19" s="2"/>
      <c r="N19" s="2"/>
      <c r="O19" s="2"/>
      <c r="P19" s="2"/>
      <c r="Q19" s="2"/>
      <c r="R19" s="2"/>
      <c r="S19" s="273"/>
      <c r="T19" s="682"/>
      <c r="U19" s="2"/>
      <c r="V19" s="2"/>
      <c r="W19" s="2"/>
      <c r="X19" s="2"/>
      <c r="Y19" s="2"/>
      <c r="Z19" s="273"/>
      <c r="AA19" s="232"/>
    </row>
    <row r="20" spans="1:27" ht="37.5" hidden="1" x14ac:dyDescent="0.35">
      <c r="A20" s="31">
        <v>16</v>
      </c>
      <c r="B20" s="271" t="s">
        <v>529</v>
      </c>
      <c r="C20" s="290" t="s">
        <v>530</v>
      </c>
      <c r="D20" s="22" t="s">
        <v>111</v>
      </c>
      <c r="E20" s="291" t="s">
        <v>18</v>
      </c>
      <c r="F20" s="682"/>
      <c r="G20" s="2"/>
      <c r="H20" s="5" t="s">
        <v>22</v>
      </c>
      <c r="I20" s="2"/>
      <c r="J20" s="2"/>
      <c r="K20" s="2"/>
      <c r="L20" s="2"/>
      <c r="M20" s="2"/>
      <c r="N20" s="2"/>
      <c r="O20" s="2"/>
      <c r="P20" s="2"/>
      <c r="Q20" s="2"/>
      <c r="R20" s="2"/>
      <c r="S20" s="275" t="s">
        <v>22</v>
      </c>
      <c r="T20" s="682"/>
      <c r="U20" s="2"/>
      <c r="V20" s="2"/>
      <c r="W20" s="2"/>
      <c r="X20" s="2"/>
      <c r="Y20" s="2"/>
      <c r="Z20" s="273"/>
      <c r="AA20" s="232"/>
    </row>
    <row r="21" spans="1:27" ht="37.5" x14ac:dyDescent="0.35">
      <c r="A21" s="31">
        <v>17</v>
      </c>
      <c r="B21" s="271" t="s">
        <v>531</v>
      </c>
      <c r="C21" s="290" t="s">
        <v>532</v>
      </c>
      <c r="D21" s="22" t="s">
        <v>110</v>
      </c>
      <c r="E21" s="292" t="s">
        <v>9</v>
      </c>
      <c r="F21" s="682"/>
      <c r="G21" s="2"/>
      <c r="H21" s="5" t="s">
        <v>22</v>
      </c>
      <c r="I21" s="2"/>
      <c r="J21" s="2"/>
      <c r="K21" s="2"/>
      <c r="L21" s="2"/>
      <c r="M21" s="2"/>
      <c r="N21" s="2"/>
      <c r="O21" s="2"/>
      <c r="P21" s="2"/>
      <c r="Q21" s="2"/>
      <c r="R21" s="2"/>
      <c r="S21" s="273"/>
      <c r="T21" s="682"/>
      <c r="U21" s="5" t="s">
        <v>22</v>
      </c>
      <c r="V21" s="2"/>
      <c r="W21" s="2"/>
      <c r="X21" s="2"/>
      <c r="Y21" s="2"/>
      <c r="Z21" s="273"/>
      <c r="AA21" s="232"/>
    </row>
    <row r="22" spans="1:27" ht="37.5" x14ac:dyDescent="0.35">
      <c r="A22" s="31">
        <v>18</v>
      </c>
      <c r="B22" s="271" t="s">
        <v>533</v>
      </c>
      <c r="C22" s="290" t="s">
        <v>534</v>
      </c>
      <c r="D22" s="22" t="s">
        <v>110</v>
      </c>
      <c r="E22" s="292" t="s">
        <v>9</v>
      </c>
      <c r="F22" s="682"/>
      <c r="G22" s="2"/>
      <c r="H22" s="2"/>
      <c r="I22" s="2"/>
      <c r="J22" s="2"/>
      <c r="K22" s="2"/>
      <c r="L22" s="2"/>
      <c r="M22" s="2"/>
      <c r="N22" s="2"/>
      <c r="O22" s="2"/>
      <c r="P22" s="2"/>
      <c r="Q22" s="2"/>
      <c r="R22" s="2"/>
      <c r="S22" s="273"/>
      <c r="T22" s="682"/>
      <c r="U22" s="5" t="s">
        <v>22</v>
      </c>
      <c r="V22" s="2"/>
      <c r="W22" s="2"/>
      <c r="X22" s="2"/>
      <c r="Y22" s="2"/>
      <c r="Z22" s="273"/>
      <c r="AA22" s="232"/>
    </row>
    <row r="23" spans="1:27" ht="37.5" x14ac:dyDescent="0.35">
      <c r="A23" s="31">
        <v>19</v>
      </c>
      <c r="B23" s="271" t="s">
        <v>535</v>
      </c>
      <c r="C23" s="290" t="s">
        <v>536</v>
      </c>
      <c r="D23" s="22" t="s">
        <v>110</v>
      </c>
      <c r="E23" s="292" t="s">
        <v>9</v>
      </c>
      <c r="F23" s="682"/>
      <c r="G23" s="2"/>
      <c r="H23" s="2"/>
      <c r="I23" s="2"/>
      <c r="J23" s="2"/>
      <c r="K23" s="2"/>
      <c r="L23" s="2"/>
      <c r="M23" s="2"/>
      <c r="N23" s="2"/>
      <c r="O23" s="5" t="s">
        <v>22</v>
      </c>
      <c r="P23" s="2"/>
      <c r="Q23" s="2"/>
      <c r="R23" s="2"/>
      <c r="S23" s="273"/>
      <c r="T23" s="682"/>
      <c r="U23" s="2"/>
      <c r="V23" s="2"/>
      <c r="W23" s="2"/>
      <c r="X23" s="2"/>
      <c r="Y23" s="2"/>
      <c r="Z23" s="273"/>
      <c r="AA23" s="232"/>
    </row>
    <row r="24" spans="1:27" ht="50" x14ac:dyDescent="0.35">
      <c r="A24" s="31">
        <v>20</v>
      </c>
      <c r="B24" s="271" t="s">
        <v>537</v>
      </c>
      <c r="C24" s="290" t="s">
        <v>538</v>
      </c>
      <c r="D24" s="22" t="s">
        <v>110</v>
      </c>
      <c r="E24" s="292" t="s">
        <v>9</v>
      </c>
      <c r="F24" s="682"/>
      <c r="G24" s="5" t="s">
        <v>22</v>
      </c>
      <c r="H24" s="2"/>
      <c r="I24" s="2"/>
      <c r="J24" s="2"/>
      <c r="K24" s="2"/>
      <c r="L24" s="2"/>
      <c r="M24" s="2"/>
      <c r="N24" s="2"/>
      <c r="O24" s="5" t="s">
        <v>22</v>
      </c>
      <c r="P24" s="2"/>
      <c r="Q24" s="2"/>
      <c r="R24" s="2"/>
      <c r="S24" s="273"/>
      <c r="T24" s="682"/>
      <c r="U24" s="2"/>
      <c r="V24" s="2"/>
      <c r="W24" s="2"/>
      <c r="X24" s="2"/>
      <c r="Y24" s="2"/>
      <c r="Z24" s="273"/>
      <c r="AA24" s="232"/>
    </row>
    <row r="25" spans="1:27" ht="37.5" x14ac:dyDescent="0.35">
      <c r="A25" s="31">
        <v>21</v>
      </c>
      <c r="B25" s="271" t="s">
        <v>539</v>
      </c>
      <c r="C25" s="290" t="s">
        <v>540</v>
      </c>
      <c r="D25" s="22" t="s">
        <v>110</v>
      </c>
      <c r="E25" s="292" t="s">
        <v>9</v>
      </c>
      <c r="F25" s="682"/>
      <c r="G25" s="5" t="s">
        <v>22</v>
      </c>
      <c r="H25" s="2"/>
      <c r="I25" s="2"/>
      <c r="J25" s="2"/>
      <c r="K25" s="2"/>
      <c r="L25" s="2"/>
      <c r="M25" s="2"/>
      <c r="N25" s="2"/>
      <c r="O25" s="5" t="s">
        <v>22</v>
      </c>
      <c r="P25" s="2"/>
      <c r="Q25" s="2"/>
      <c r="R25" s="2"/>
      <c r="S25" s="273"/>
      <c r="T25" s="682"/>
      <c r="U25" s="2"/>
      <c r="V25" s="2"/>
      <c r="W25" s="2"/>
      <c r="X25" s="2"/>
      <c r="Y25" s="2"/>
      <c r="Z25" s="273"/>
      <c r="AA25" s="232"/>
    </row>
    <row r="26" spans="1:27" ht="50" x14ac:dyDescent="0.35">
      <c r="A26" s="31">
        <v>22</v>
      </c>
      <c r="B26" s="271" t="s">
        <v>541</v>
      </c>
      <c r="C26" s="290" t="s">
        <v>542</v>
      </c>
      <c r="D26" s="22" t="s">
        <v>110</v>
      </c>
      <c r="E26" s="292" t="s">
        <v>9</v>
      </c>
      <c r="F26" s="682"/>
      <c r="G26" s="2"/>
      <c r="H26" s="5" t="s">
        <v>22</v>
      </c>
      <c r="I26" s="2"/>
      <c r="J26" s="2"/>
      <c r="K26" s="2"/>
      <c r="L26" s="2"/>
      <c r="M26" s="2"/>
      <c r="N26" s="2"/>
      <c r="O26" s="2"/>
      <c r="P26" s="2"/>
      <c r="Q26" s="2"/>
      <c r="R26" s="2"/>
      <c r="S26" s="273"/>
      <c r="T26" s="682"/>
      <c r="U26" s="2"/>
      <c r="V26" s="2"/>
      <c r="W26" s="2"/>
      <c r="X26" s="2"/>
      <c r="Y26" s="2"/>
      <c r="Z26" s="273"/>
      <c r="AA26" s="232"/>
    </row>
    <row r="27" spans="1:27" ht="62.5" x14ac:dyDescent="0.35">
      <c r="A27" s="31">
        <v>23</v>
      </c>
      <c r="B27" s="271" t="s">
        <v>543</v>
      </c>
      <c r="C27" s="290" t="s">
        <v>544</v>
      </c>
      <c r="D27" s="22" t="s">
        <v>110</v>
      </c>
      <c r="E27" s="690" t="s">
        <v>684</v>
      </c>
      <c r="F27" s="682"/>
      <c r="G27" s="2"/>
      <c r="H27" s="2"/>
      <c r="I27" s="2"/>
      <c r="J27" s="2"/>
      <c r="K27" s="2"/>
      <c r="L27" s="2"/>
      <c r="M27" s="2"/>
      <c r="N27" s="2"/>
      <c r="O27" s="2"/>
      <c r="P27" s="2"/>
      <c r="Q27" s="2"/>
      <c r="R27" s="2"/>
      <c r="S27" s="275" t="s">
        <v>22</v>
      </c>
      <c r="T27" s="682"/>
      <c r="U27" s="2"/>
      <c r="V27" s="2"/>
      <c r="W27" s="2"/>
      <c r="X27" s="2"/>
      <c r="Y27" s="2"/>
      <c r="Z27" s="273"/>
      <c r="AA27" s="232"/>
    </row>
    <row r="28" spans="1:27" ht="75" x14ac:dyDescent="0.35">
      <c r="A28" s="31">
        <v>24</v>
      </c>
      <c r="B28" s="271" t="s">
        <v>545</v>
      </c>
      <c r="C28" s="290" t="s">
        <v>546</v>
      </c>
      <c r="D28" s="22" t="s">
        <v>110</v>
      </c>
      <c r="E28" s="292" t="s">
        <v>9</v>
      </c>
      <c r="F28" s="682"/>
      <c r="G28" s="2"/>
      <c r="H28" s="2"/>
      <c r="I28" s="2"/>
      <c r="J28" s="2"/>
      <c r="K28" s="2"/>
      <c r="L28" s="2"/>
      <c r="M28" s="2"/>
      <c r="N28" s="5" t="s">
        <v>22</v>
      </c>
      <c r="O28" s="2"/>
      <c r="P28" s="2"/>
      <c r="Q28" s="2"/>
      <c r="R28" s="2"/>
      <c r="S28" s="273"/>
      <c r="T28" s="682"/>
      <c r="U28" s="2"/>
      <c r="V28" s="2"/>
      <c r="W28" s="2"/>
      <c r="X28" s="2"/>
      <c r="Y28" s="5" t="s">
        <v>685</v>
      </c>
      <c r="Z28" s="273"/>
      <c r="AA28" s="232"/>
    </row>
    <row r="29" spans="1:27" ht="37.5" x14ac:dyDescent="0.35">
      <c r="A29" s="31">
        <v>25</v>
      </c>
      <c r="B29" s="271" t="s">
        <v>547</v>
      </c>
      <c r="C29" s="290" t="s">
        <v>548</v>
      </c>
      <c r="D29" s="22" t="s">
        <v>110</v>
      </c>
      <c r="E29" s="292" t="s">
        <v>9</v>
      </c>
      <c r="F29" s="682"/>
      <c r="G29" s="5" t="s">
        <v>22</v>
      </c>
      <c r="H29" s="2"/>
      <c r="I29" s="2"/>
      <c r="J29" s="2"/>
      <c r="K29" s="2"/>
      <c r="L29" s="2"/>
      <c r="M29" s="2"/>
      <c r="N29" s="2"/>
      <c r="O29" s="2"/>
      <c r="P29" s="2"/>
      <c r="Q29" s="2"/>
      <c r="R29" s="2"/>
      <c r="S29" s="273"/>
      <c r="T29" s="682"/>
      <c r="U29" s="2"/>
      <c r="V29" s="2"/>
      <c r="W29" s="2"/>
      <c r="X29" s="2"/>
      <c r="Y29" s="2"/>
      <c r="Z29" s="273"/>
      <c r="AA29" s="232"/>
    </row>
    <row r="30" spans="1:27" ht="87.5" x14ac:dyDescent="0.35">
      <c r="A30" s="31">
        <v>26</v>
      </c>
      <c r="B30" s="271" t="s">
        <v>549</v>
      </c>
      <c r="C30" s="290" t="s">
        <v>550</v>
      </c>
      <c r="D30" s="22" t="s">
        <v>110</v>
      </c>
      <c r="E30" s="292" t="s">
        <v>9</v>
      </c>
      <c r="F30" s="682"/>
      <c r="G30" s="5" t="s">
        <v>22</v>
      </c>
      <c r="H30" s="2"/>
      <c r="I30" s="2"/>
      <c r="J30" s="2"/>
      <c r="K30" s="2"/>
      <c r="L30" s="2"/>
      <c r="M30" s="2"/>
      <c r="N30" s="2"/>
      <c r="O30" s="2"/>
      <c r="P30" s="2"/>
      <c r="Q30" s="2"/>
      <c r="R30" s="2"/>
      <c r="S30" s="273"/>
      <c r="T30" s="682"/>
      <c r="U30" s="2"/>
      <c r="V30" s="2"/>
      <c r="W30" s="2"/>
      <c r="X30" s="2"/>
      <c r="Y30" s="2"/>
      <c r="Z30" s="273"/>
      <c r="AA30" s="232"/>
    </row>
    <row r="31" spans="1:27" ht="37.5" x14ac:dyDescent="0.35">
      <c r="A31" s="31">
        <v>27</v>
      </c>
      <c r="B31" s="271" t="s">
        <v>551</v>
      </c>
      <c r="C31" s="290" t="s">
        <v>552</v>
      </c>
      <c r="D31" s="22" t="s">
        <v>110</v>
      </c>
      <c r="E31" s="292" t="s">
        <v>9</v>
      </c>
      <c r="F31" s="682"/>
      <c r="G31" s="5" t="s">
        <v>22</v>
      </c>
      <c r="H31" s="2"/>
      <c r="I31" s="2"/>
      <c r="J31" s="2"/>
      <c r="K31" s="2"/>
      <c r="L31" s="2"/>
      <c r="M31" s="2"/>
      <c r="N31" s="2"/>
      <c r="O31" s="2"/>
      <c r="P31" s="2"/>
      <c r="Q31" s="2"/>
      <c r="R31" s="2"/>
      <c r="S31" s="273"/>
      <c r="T31" s="682"/>
      <c r="U31" s="2"/>
      <c r="V31" s="2"/>
      <c r="W31" s="2"/>
      <c r="X31" s="2"/>
      <c r="Y31" s="2"/>
      <c r="Z31" s="273"/>
      <c r="AA31" s="232"/>
    </row>
    <row r="32" spans="1:27" ht="75" x14ac:dyDescent="0.35">
      <c r="A32" s="31">
        <v>28</v>
      </c>
      <c r="B32" s="271" t="s">
        <v>553</v>
      </c>
      <c r="C32" s="290" t="s">
        <v>554</v>
      </c>
      <c r="D32" s="22" t="s">
        <v>110</v>
      </c>
      <c r="E32" s="292" t="s">
        <v>9</v>
      </c>
      <c r="F32" s="682"/>
      <c r="G32" s="5" t="s">
        <v>22</v>
      </c>
      <c r="H32" s="2"/>
      <c r="I32" s="2"/>
      <c r="J32" s="2"/>
      <c r="K32" s="2"/>
      <c r="L32" s="2"/>
      <c r="M32" s="2"/>
      <c r="N32" s="2"/>
      <c r="O32" s="2"/>
      <c r="P32" s="2"/>
      <c r="Q32" s="2"/>
      <c r="R32" s="2"/>
      <c r="S32" s="275" t="s">
        <v>22</v>
      </c>
      <c r="T32" s="682"/>
      <c r="U32" s="2"/>
      <c r="V32" s="2"/>
      <c r="W32" s="2"/>
      <c r="X32" s="2"/>
      <c r="Y32" s="2"/>
      <c r="Z32" s="273"/>
      <c r="AA32" s="232"/>
    </row>
    <row r="33" spans="1:27" ht="75" x14ac:dyDescent="0.35">
      <c r="A33" s="31">
        <v>29</v>
      </c>
      <c r="B33" s="271" t="s">
        <v>555</v>
      </c>
      <c r="C33" s="290" t="s">
        <v>556</v>
      </c>
      <c r="D33" s="22" t="s">
        <v>110</v>
      </c>
      <c r="E33" s="292" t="s">
        <v>9</v>
      </c>
      <c r="F33" s="682"/>
      <c r="G33" s="5" t="s">
        <v>22</v>
      </c>
      <c r="H33" s="2"/>
      <c r="I33" s="2"/>
      <c r="J33" s="2"/>
      <c r="K33" s="2"/>
      <c r="L33" s="2"/>
      <c r="M33" s="2"/>
      <c r="N33" s="2"/>
      <c r="O33" s="2"/>
      <c r="P33" s="2"/>
      <c r="Q33" s="2"/>
      <c r="R33" s="2"/>
      <c r="S33" s="275" t="s">
        <v>22</v>
      </c>
      <c r="T33" s="682"/>
      <c r="U33" s="2"/>
      <c r="V33" s="2"/>
      <c r="W33" s="2"/>
      <c r="X33" s="2"/>
      <c r="Y33" s="2"/>
      <c r="Z33" s="273"/>
      <c r="AA33" s="232"/>
    </row>
    <row r="34" spans="1:27" ht="75" hidden="1" x14ac:dyDescent="0.35">
      <c r="A34" s="31">
        <v>30</v>
      </c>
      <c r="B34" s="271" t="s">
        <v>557</v>
      </c>
      <c r="C34" s="290" t="s">
        <v>558</v>
      </c>
      <c r="D34" s="22" t="s">
        <v>111</v>
      </c>
      <c r="E34" s="292" t="s">
        <v>9</v>
      </c>
      <c r="F34" s="681" t="s">
        <v>22</v>
      </c>
      <c r="G34" s="5" t="s">
        <v>22</v>
      </c>
      <c r="H34" s="2"/>
      <c r="I34" s="2"/>
      <c r="J34" s="2"/>
      <c r="K34" s="2"/>
      <c r="L34" s="2"/>
      <c r="M34" s="2"/>
      <c r="N34" s="2"/>
      <c r="O34" s="2"/>
      <c r="P34" s="2"/>
      <c r="Q34" s="2"/>
      <c r="R34" s="2"/>
      <c r="S34" s="275" t="s">
        <v>22</v>
      </c>
      <c r="T34" s="682"/>
      <c r="U34" s="2"/>
      <c r="V34" s="2"/>
      <c r="W34" s="2"/>
      <c r="X34" s="2"/>
      <c r="Y34" s="2"/>
      <c r="Z34" s="273"/>
      <c r="AA34" s="232"/>
    </row>
    <row r="35" spans="1:27" ht="50" x14ac:dyDescent="0.35">
      <c r="A35" s="31">
        <v>31</v>
      </c>
      <c r="B35" s="271" t="s">
        <v>559</v>
      </c>
      <c r="C35" s="290" t="s">
        <v>560</v>
      </c>
      <c r="D35" s="22" t="s">
        <v>110</v>
      </c>
      <c r="E35" s="292" t="s">
        <v>9</v>
      </c>
      <c r="F35" s="682"/>
      <c r="G35" s="2"/>
      <c r="H35" s="5" t="s">
        <v>22</v>
      </c>
      <c r="I35" s="2"/>
      <c r="J35" s="2"/>
      <c r="K35" s="2"/>
      <c r="L35" s="2"/>
      <c r="M35" s="2"/>
      <c r="N35" s="2"/>
      <c r="O35" s="2"/>
      <c r="P35" s="2"/>
      <c r="Q35" s="2"/>
      <c r="R35" s="2"/>
      <c r="S35" s="275" t="s">
        <v>22</v>
      </c>
      <c r="T35" s="682"/>
      <c r="U35" s="2"/>
      <c r="V35" s="2"/>
      <c r="W35" s="2"/>
      <c r="X35" s="2"/>
      <c r="Y35" s="2"/>
      <c r="Z35" s="273"/>
      <c r="AA35" s="232"/>
    </row>
    <row r="36" spans="1:27" ht="37.5" x14ac:dyDescent="0.35">
      <c r="A36" s="31">
        <v>32</v>
      </c>
      <c r="B36" s="271" t="s">
        <v>745</v>
      </c>
      <c r="C36" s="290" t="s">
        <v>561</v>
      </c>
      <c r="D36" s="22" t="s">
        <v>110</v>
      </c>
      <c r="E36" s="292" t="s">
        <v>9</v>
      </c>
      <c r="F36" s="682"/>
      <c r="G36" s="2"/>
      <c r="H36" s="5" t="s">
        <v>22</v>
      </c>
      <c r="I36" s="2"/>
      <c r="J36" s="2"/>
      <c r="K36" s="2"/>
      <c r="L36" s="2"/>
      <c r="M36" s="2"/>
      <c r="N36" s="2"/>
      <c r="O36" s="2"/>
      <c r="P36" s="2"/>
      <c r="Q36" s="2"/>
      <c r="R36" s="2"/>
      <c r="S36" s="273"/>
      <c r="T36" s="682"/>
      <c r="U36" s="2"/>
      <c r="V36" s="2"/>
      <c r="W36" s="2"/>
      <c r="X36" s="2"/>
      <c r="Y36" s="2"/>
      <c r="Z36" s="273"/>
      <c r="AA36" s="232"/>
    </row>
    <row r="37" spans="1:27" ht="100.5" x14ac:dyDescent="0.35">
      <c r="A37" s="31">
        <v>33</v>
      </c>
      <c r="B37" s="271" t="s">
        <v>746</v>
      </c>
      <c r="C37" s="290" t="s">
        <v>562</v>
      </c>
      <c r="D37" s="22" t="s">
        <v>110</v>
      </c>
      <c r="E37" s="292" t="s">
        <v>9</v>
      </c>
      <c r="F37" s="682"/>
      <c r="G37" s="5" t="s">
        <v>22</v>
      </c>
      <c r="H37" s="5" t="s">
        <v>22</v>
      </c>
      <c r="I37" s="2"/>
      <c r="J37" s="2"/>
      <c r="K37" s="2"/>
      <c r="L37" s="2"/>
      <c r="M37" s="2"/>
      <c r="N37" s="2"/>
      <c r="O37" s="2"/>
      <c r="P37" s="2"/>
      <c r="Q37" s="2"/>
      <c r="R37" s="2"/>
      <c r="S37" s="273"/>
      <c r="T37" s="682"/>
      <c r="U37" s="2"/>
      <c r="V37" s="2"/>
      <c r="W37" s="2"/>
      <c r="X37" s="2"/>
      <c r="Y37" s="2"/>
      <c r="Z37" s="273"/>
      <c r="AA37" s="232"/>
    </row>
    <row r="38" spans="1:27" ht="38" x14ac:dyDescent="0.35">
      <c r="A38" s="31">
        <v>34</v>
      </c>
      <c r="B38" s="271" t="s">
        <v>744</v>
      </c>
      <c r="C38" s="290" t="s">
        <v>562</v>
      </c>
      <c r="D38" s="22" t="s">
        <v>110</v>
      </c>
      <c r="E38" s="292" t="s">
        <v>9</v>
      </c>
      <c r="F38" s="682"/>
      <c r="G38" s="2"/>
      <c r="H38" s="2"/>
      <c r="I38" s="2"/>
      <c r="J38" s="2"/>
      <c r="K38" s="5" t="s">
        <v>22</v>
      </c>
      <c r="L38" s="2"/>
      <c r="M38" s="2"/>
      <c r="N38" s="2"/>
      <c r="O38" s="2"/>
      <c r="P38" s="2"/>
      <c r="Q38" s="2"/>
      <c r="R38" s="2"/>
      <c r="S38" s="273"/>
      <c r="T38" s="682"/>
      <c r="U38" s="2"/>
      <c r="V38" s="2"/>
      <c r="W38" s="2"/>
      <c r="X38" s="2"/>
      <c r="Y38" s="2"/>
      <c r="Z38" s="273"/>
      <c r="AA38" s="232"/>
    </row>
    <row r="39" spans="1:27" ht="50" hidden="1" x14ac:dyDescent="0.35">
      <c r="A39" s="31">
        <v>35</v>
      </c>
      <c r="B39" s="271" t="s">
        <v>563</v>
      </c>
      <c r="C39" s="290" t="s">
        <v>564</v>
      </c>
      <c r="D39" s="22" t="s">
        <v>111</v>
      </c>
      <c r="E39" s="292" t="s">
        <v>9</v>
      </c>
      <c r="F39" s="682"/>
      <c r="G39" s="2"/>
      <c r="H39" s="2"/>
      <c r="I39" s="2"/>
      <c r="J39" s="2"/>
      <c r="K39" s="2"/>
      <c r="L39" s="2"/>
      <c r="M39" s="2"/>
      <c r="N39" s="2"/>
      <c r="O39" s="2"/>
      <c r="P39" s="2"/>
      <c r="Q39" s="2"/>
      <c r="R39" s="2"/>
      <c r="S39" s="273"/>
      <c r="T39" s="681" t="s">
        <v>22</v>
      </c>
      <c r="U39" s="2"/>
      <c r="V39" s="2"/>
      <c r="W39" s="2"/>
      <c r="X39" s="2"/>
      <c r="Y39" s="2"/>
      <c r="Z39" s="273"/>
      <c r="AA39" s="232"/>
    </row>
    <row r="40" spans="1:27" ht="50" hidden="1" x14ac:dyDescent="0.35">
      <c r="A40" s="31">
        <v>36</v>
      </c>
      <c r="B40" s="271" t="s">
        <v>565</v>
      </c>
      <c r="C40" s="290" t="s">
        <v>566</v>
      </c>
      <c r="D40" s="22" t="s">
        <v>111</v>
      </c>
      <c r="E40" s="292" t="s">
        <v>9</v>
      </c>
      <c r="F40" s="681" t="s">
        <v>22</v>
      </c>
      <c r="G40" s="2"/>
      <c r="H40" s="2"/>
      <c r="I40" s="2"/>
      <c r="J40" s="2"/>
      <c r="K40" s="5" t="s">
        <v>22</v>
      </c>
      <c r="L40" s="2"/>
      <c r="M40" s="2"/>
      <c r="N40" s="2"/>
      <c r="O40" s="2"/>
      <c r="P40" s="2"/>
      <c r="Q40" s="2"/>
      <c r="R40" s="2"/>
      <c r="S40" s="273"/>
      <c r="T40" s="682"/>
      <c r="U40" s="2"/>
      <c r="V40" s="2"/>
      <c r="W40" s="2"/>
      <c r="X40" s="2"/>
      <c r="Y40" s="2"/>
      <c r="Z40" s="273"/>
      <c r="AA40" s="232"/>
    </row>
    <row r="41" spans="1:27" ht="112.5" x14ac:dyDescent="0.35">
      <c r="A41" s="31">
        <v>37</v>
      </c>
      <c r="B41" s="271" t="s">
        <v>567</v>
      </c>
      <c r="C41" s="290" t="s">
        <v>568</v>
      </c>
      <c r="D41" s="22" t="s">
        <v>110</v>
      </c>
      <c r="E41" s="292" t="s">
        <v>9</v>
      </c>
      <c r="F41" s="682"/>
      <c r="G41" s="5" t="s">
        <v>22</v>
      </c>
      <c r="H41" s="2"/>
      <c r="I41" s="2"/>
      <c r="J41" s="2"/>
      <c r="K41" s="2"/>
      <c r="L41" s="2"/>
      <c r="M41" s="2"/>
      <c r="N41" s="2"/>
      <c r="O41" s="2"/>
      <c r="P41" s="2"/>
      <c r="Q41" s="2"/>
      <c r="R41" s="2"/>
      <c r="S41" s="273"/>
      <c r="T41" s="682"/>
      <c r="U41" s="2"/>
      <c r="V41" s="2"/>
      <c r="W41" s="2"/>
      <c r="X41" s="2"/>
      <c r="Y41" s="2"/>
      <c r="Z41" s="273"/>
      <c r="AA41" s="232"/>
    </row>
    <row r="42" spans="1:27" ht="37.5" hidden="1" x14ac:dyDescent="0.35">
      <c r="A42" s="31">
        <v>38</v>
      </c>
      <c r="B42" s="271" t="s">
        <v>569</v>
      </c>
      <c r="C42" s="290" t="s">
        <v>570</v>
      </c>
      <c r="D42" s="22" t="s">
        <v>111</v>
      </c>
      <c r="E42" s="291" t="s">
        <v>18</v>
      </c>
      <c r="F42" s="682"/>
      <c r="G42" s="2"/>
      <c r="H42" s="2"/>
      <c r="I42" s="2"/>
      <c r="J42" s="2"/>
      <c r="K42" s="5" t="s">
        <v>22</v>
      </c>
      <c r="L42" s="2"/>
      <c r="M42" s="2"/>
      <c r="N42" s="2"/>
      <c r="O42" s="2"/>
      <c r="P42" s="2"/>
      <c r="Q42" s="2"/>
      <c r="R42" s="2"/>
      <c r="S42" s="273"/>
      <c r="T42" s="682"/>
      <c r="U42" s="2"/>
      <c r="V42" s="2"/>
      <c r="W42" s="2"/>
      <c r="X42" s="2"/>
      <c r="Y42" s="2"/>
      <c r="Z42" s="273"/>
      <c r="AA42" s="232"/>
    </row>
    <row r="43" spans="1:27" ht="25" x14ac:dyDescent="0.35">
      <c r="A43" s="31">
        <v>39</v>
      </c>
      <c r="B43" s="271" t="s">
        <v>571</v>
      </c>
      <c r="C43" s="290" t="s">
        <v>572</v>
      </c>
      <c r="D43" s="22" t="s">
        <v>110</v>
      </c>
      <c r="E43" s="292" t="s">
        <v>9</v>
      </c>
      <c r="F43" s="682"/>
      <c r="G43" s="5" t="s">
        <v>22</v>
      </c>
      <c r="H43" s="2"/>
      <c r="I43" s="2"/>
      <c r="J43" s="2"/>
      <c r="K43" s="2"/>
      <c r="L43" s="2"/>
      <c r="M43" s="2"/>
      <c r="N43" s="2"/>
      <c r="O43" s="2"/>
      <c r="P43" s="2"/>
      <c r="Q43" s="2"/>
      <c r="R43" s="2"/>
      <c r="S43" s="273"/>
      <c r="T43" s="682"/>
      <c r="U43" s="2"/>
      <c r="V43" s="2"/>
      <c r="W43" s="2"/>
      <c r="X43" s="2"/>
      <c r="Y43" s="2"/>
      <c r="Z43" s="273"/>
      <c r="AA43" s="232"/>
    </row>
    <row r="44" spans="1:27" ht="37.5" x14ac:dyDescent="0.35">
      <c r="A44" s="31">
        <v>40</v>
      </c>
      <c r="B44" s="271" t="s">
        <v>492</v>
      </c>
      <c r="C44" s="290" t="s">
        <v>573</v>
      </c>
      <c r="D44" s="22" t="s">
        <v>110</v>
      </c>
      <c r="E44" s="292" t="s">
        <v>9</v>
      </c>
      <c r="F44" s="682"/>
      <c r="G44" s="2"/>
      <c r="H44" s="2"/>
      <c r="I44" s="2"/>
      <c r="J44" s="2"/>
      <c r="K44" s="5" t="s">
        <v>22</v>
      </c>
      <c r="L44" s="2"/>
      <c r="M44" s="2"/>
      <c r="N44" s="2"/>
      <c r="O44" s="2"/>
      <c r="P44" s="2"/>
      <c r="Q44" s="2"/>
      <c r="R44" s="2"/>
      <c r="S44" s="275" t="s">
        <v>22</v>
      </c>
      <c r="T44" s="682"/>
      <c r="U44" s="2"/>
      <c r="V44" s="2"/>
      <c r="W44" s="2"/>
      <c r="X44" s="2"/>
      <c r="Y44" s="2"/>
      <c r="Z44" s="273"/>
      <c r="AA44" s="232"/>
    </row>
    <row r="45" spans="1:27" ht="37.5" hidden="1" x14ac:dyDescent="0.35">
      <c r="A45" s="31">
        <v>41</v>
      </c>
      <c r="B45" s="271" t="s">
        <v>574</v>
      </c>
      <c r="C45" s="290" t="s">
        <v>575</v>
      </c>
      <c r="D45" s="22" t="s">
        <v>111</v>
      </c>
      <c r="E45" s="292" t="s">
        <v>9</v>
      </c>
      <c r="F45" s="682"/>
      <c r="G45" s="2"/>
      <c r="H45" s="2"/>
      <c r="I45" s="2"/>
      <c r="J45" s="2"/>
      <c r="K45" s="5" t="s">
        <v>22</v>
      </c>
      <c r="L45" s="2"/>
      <c r="M45" s="2"/>
      <c r="N45" s="2"/>
      <c r="O45" s="2"/>
      <c r="P45" s="2"/>
      <c r="Q45" s="2"/>
      <c r="R45" s="2"/>
      <c r="S45" s="273"/>
      <c r="T45" s="682"/>
      <c r="U45" s="2"/>
      <c r="V45" s="2"/>
      <c r="W45" s="2"/>
      <c r="X45" s="2"/>
      <c r="Y45" s="2"/>
      <c r="Z45" s="273"/>
      <c r="AA45" s="232"/>
    </row>
    <row r="46" spans="1:27" ht="37.5" x14ac:dyDescent="0.35">
      <c r="A46" s="31">
        <v>42</v>
      </c>
      <c r="B46" s="271" t="s">
        <v>689</v>
      </c>
      <c r="C46" s="290" t="s">
        <v>577</v>
      </c>
      <c r="D46" s="22" t="s">
        <v>110</v>
      </c>
      <c r="E46" s="292" t="s">
        <v>9</v>
      </c>
      <c r="F46" s="682"/>
      <c r="G46" s="5" t="s">
        <v>22</v>
      </c>
      <c r="H46" s="2"/>
      <c r="I46" s="2"/>
      <c r="J46" s="2"/>
      <c r="K46" s="2"/>
      <c r="L46" s="2"/>
      <c r="M46" s="2"/>
      <c r="N46" s="2"/>
      <c r="O46" s="2"/>
      <c r="P46" s="2"/>
      <c r="Q46" s="2"/>
      <c r="R46" s="2"/>
      <c r="S46" s="273"/>
      <c r="T46" s="682"/>
      <c r="U46" s="2"/>
      <c r="V46" s="2"/>
      <c r="W46" s="2"/>
      <c r="X46" s="2"/>
      <c r="Y46" s="2"/>
      <c r="Z46" s="273"/>
      <c r="AA46" s="232"/>
    </row>
    <row r="47" spans="1:27" ht="25" x14ac:dyDescent="0.35">
      <c r="A47" s="31">
        <v>43</v>
      </c>
      <c r="B47" s="271" t="s">
        <v>148</v>
      </c>
      <c r="C47" s="290" t="s">
        <v>579</v>
      </c>
      <c r="D47" s="22" t="s">
        <v>110</v>
      </c>
      <c r="E47" s="292" t="s">
        <v>9</v>
      </c>
      <c r="F47" s="682"/>
      <c r="G47" s="2"/>
      <c r="H47" s="2"/>
      <c r="I47" s="2"/>
      <c r="J47" s="2"/>
      <c r="K47" s="2"/>
      <c r="L47" s="2"/>
      <c r="M47" s="2"/>
      <c r="N47" s="2"/>
      <c r="O47" s="5" t="s">
        <v>22</v>
      </c>
      <c r="P47" s="2"/>
      <c r="Q47" s="2"/>
      <c r="R47" s="2"/>
      <c r="S47" s="275" t="s">
        <v>22</v>
      </c>
      <c r="T47" s="682"/>
      <c r="U47" s="2"/>
      <c r="V47" s="2"/>
      <c r="W47" s="2"/>
      <c r="X47" s="2"/>
      <c r="Y47" s="2"/>
      <c r="Z47" s="273"/>
      <c r="AA47" s="232"/>
    </row>
    <row r="48" spans="1:27" ht="62.5" x14ac:dyDescent="0.35">
      <c r="A48" s="31">
        <v>44</v>
      </c>
      <c r="B48" s="271" t="s">
        <v>158</v>
      </c>
      <c r="C48" s="290" t="s">
        <v>581</v>
      </c>
      <c r="D48" s="22" t="s">
        <v>110</v>
      </c>
      <c r="E48" s="292" t="s">
        <v>9</v>
      </c>
      <c r="F48" s="682"/>
      <c r="G48" s="2"/>
      <c r="H48" s="2"/>
      <c r="I48" s="2"/>
      <c r="J48" s="2"/>
      <c r="K48" s="5" t="s">
        <v>22</v>
      </c>
      <c r="L48" s="2"/>
      <c r="M48" s="2"/>
      <c r="N48" s="2"/>
      <c r="O48" s="2"/>
      <c r="P48" s="2"/>
      <c r="Q48" s="2"/>
      <c r="R48" s="2"/>
      <c r="S48" s="275" t="s">
        <v>22</v>
      </c>
      <c r="T48" s="682"/>
      <c r="U48" s="2"/>
      <c r="V48" s="2"/>
      <c r="W48" s="2"/>
      <c r="X48" s="2"/>
      <c r="Y48" s="2"/>
      <c r="Z48" s="273"/>
      <c r="AA48" s="232"/>
    </row>
    <row r="49" spans="1:27" ht="62.5" x14ac:dyDescent="0.35">
      <c r="A49" s="31">
        <v>45</v>
      </c>
      <c r="B49" s="271" t="s">
        <v>690</v>
      </c>
      <c r="C49" s="290" t="s">
        <v>583</v>
      </c>
      <c r="D49" s="22" t="s">
        <v>110</v>
      </c>
      <c r="E49" s="292" t="s">
        <v>9</v>
      </c>
      <c r="F49" s="682"/>
      <c r="G49" s="2"/>
      <c r="H49" s="5" t="s">
        <v>22</v>
      </c>
      <c r="I49" s="2"/>
      <c r="J49" s="2"/>
      <c r="K49" s="2"/>
      <c r="L49" s="2"/>
      <c r="M49" s="2"/>
      <c r="N49" s="2"/>
      <c r="O49" s="2"/>
      <c r="P49" s="2"/>
      <c r="Q49" s="2"/>
      <c r="R49" s="2"/>
      <c r="S49" s="273"/>
      <c r="T49" s="682"/>
      <c r="U49" s="5" t="s">
        <v>22</v>
      </c>
      <c r="V49" s="2"/>
      <c r="W49" s="2"/>
      <c r="X49" s="2"/>
      <c r="Y49" s="2"/>
      <c r="Z49" s="273"/>
      <c r="AA49" s="232"/>
    </row>
    <row r="50" spans="1:27" ht="37.5" x14ac:dyDescent="0.35">
      <c r="A50" s="31">
        <v>46</v>
      </c>
      <c r="B50" s="271" t="s">
        <v>691</v>
      </c>
      <c r="C50" s="290" t="s">
        <v>585</v>
      </c>
      <c r="D50" s="22" t="s">
        <v>110</v>
      </c>
      <c r="E50" s="291" t="s">
        <v>18</v>
      </c>
      <c r="F50" s="682"/>
      <c r="G50" s="2"/>
      <c r="H50" s="2"/>
      <c r="I50" s="2"/>
      <c r="J50" s="2"/>
      <c r="K50" s="2"/>
      <c r="L50" s="2"/>
      <c r="M50" s="2"/>
      <c r="N50" s="2"/>
      <c r="O50" s="2"/>
      <c r="P50" s="2"/>
      <c r="Q50" s="2"/>
      <c r="R50" s="2"/>
      <c r="S50" s="275" t="s">
        <v>22</v>
      </c>
      <c r="T50" s="682"/>
      <c r="U50" s="2"/>
      <c r="V50" s="2"/>
      <c r="W50" s="2"/>
      <c r="X50" s="2"/>
      <c r="Y50" s="2"/>
      <c r="Z50" s="273"/>
      <c r="AA50" s="232"/>
    </row>
    <row r="51" spans="1:27" ht="87.5" x14ac:dyDescent="0.35">
      <c r="A51" s="31">
        <v>47</v>
      </c>
      <c r="B51" s="271" t="s">
        <v>586</v>
      </c>
      <c r="C51" s="290" t="s">
        <v>587</v>
      </c>
      <c r="D51" s="22" t="s">
        <v>110</v>
      </c>
      <c r="E51" s="292" t="s">
        <v>9</v>
      </c>
      <c r="F51" s="682"/>
      <c r="G51" s="2"/>
      <c r="H51" s="5" t="s">
        <v>22</v>
      </c>
      <c r="I51" s="2"/>
      <c r="J51" s="2"/>
      <c r="K51" s="2"/>
      <c r="L51" s="2"/>
      <c r="M51" s="2"/>
      <c r="N51" s="2"/>
      <c r="O51" s="2"/>
      <c r="P51" s="2"/>
      <c r="Q51" s="2"/>
      <c r="R51" s="2"/>
      <c r="S51" s="275" t="s">
        <v>22</v>
      </c>
      <c r="T51" s="682"/>
      <c r="U51" s="5" t="s">
        <v>22</v>
      </c>
      <c r="V51" s="2"/>
      <c r="W51" s="2"/>
      <c r="X51" s="2"/>
      <c r="Y51" s="2"/>
      <c r="Z51" s="273"/>
      <c r="AA51" s="232"/>
    </row>
    <row r="52" spans="1:27" ht="62.5" x14ac:dyDescent="0.35">
      <c r="A52" s="31">
        <v>48</v>
      </c>
      <c r="B52" s="271" t="s">
        <v>588</v>
      </c>
      <c r="C52" s="290" t="s">
        <v>589</v>
      </c>
      <c r="D52" s="22" t="s">
        <v>110</v>
      </c>
      <c r="E52" s="292" t="s">
        <v>9</v>
      </c>
      <c r="F52" s="682"/>
      <c r="G52" s="2"/>
      <c r="H52" s="2"/>
      <c r="I52" s="2"/>
      <c r="J52" s="2"/>
      <c r="K52" s="2"/>
      <c r="L52" s="5" t="s">
        <v>22</v>
      </c>
      <c r="M52" s="2"/>
      <c r="N52" s="2"/>
      <c r="O52" s="2"/>
      <c r="P52" s="2"/>
      <c r="Q52" s="2"/>
      <c r="R52" s="2"/>
      <c r="S52" s="273"/>
      <c r="T52" s="682"/>
      <c r="U52" s="5" t="s">
        <v>22</v>
      </c>
      <c r="V52" s="2"/>
      <c r="W52" s="2"/>
      <c r="X52" s="2"/>
      <c r="Y52" s="2"/>
      <c r="Z52" s="273"/>
      <c r="AA52" s="232"/>
    </row>
    <row r="53" spans="1:27" ht="62.5" x14ac:dyDescent="0.35">
      <c r="A53" s="31">
        <v>49</v>
      </c>
      <c r="B53" s="271" t="s">
        <v>150</v>
      </c>
      <c r="C53" s="290" t="s">
        <v>590</v>
      </c>
      <c r="D53" s="22" t="s">
        <v>110</v>
      </c>
      <c r="E53" s="292" t="s">
        <v>9</v>
      </c>
      <c r="F53" s="682"/>
      <c r="G53" s="2"/>
      <c r="H53" s="5" t="s">
        <v>22</v>
      </c>
      <c r="I53" s="2"/>
      <c r="J53" s="2"/>
      <c r="K53" s="2"/>
      <c r="L53" s="2"/>
      <c r="M53" s="2"/>
      <c r="N53" s="2"/>
      <c r="O53" s="2"/>
      <c r="P53" s="2"/>
      <c r="Q53" s="2"/>
      <c r="R53" s="2"/>
      <c r="S53" s="275" t="s">
        <v>22</v>
      </c>
      <c r="T53" s="682"/>
      <c r="U53" s="5" t="s">
        <v>22</v>
      </c>
      <c r="V53" s="2"/>
      <c r="W53" s="2"/>
      <c r="X53" s="2"/>
      <c r="Y53" s="2"/>
      <c r="Z53" s="273"/>
      <c r="AA53" s="232"/>
    </row>
    <row r="54" spans="1:27" ht="25" x14ac:dyDescent="0.35">
      <c r="A54" s="31">
        <v>50</v>
      </c>
      <c r="B54" s="271" t="s">
        <v>591</v>
      </c>
      <c r="C54" s="290" t="s">
        <v>592</v>
      </c>
      <c r="D54" s="22" t="s">
        <v>110</v>
      </c>
      <c r="E54" s="292" t="s">
        <v>9</v>
      </c>
      <c r="F54" s="681" t="s">
        <v>22</v>
      </c>
      <c r="G54" s="2"/>
      <c r="H54" s="2"/>
      <c r="I54" s="2"/>
      <c r="J54" s="2"/>
      <c r="K54" s="2"/>
      <c r="L54" s="2"/>
      <c r="M54" s="2"/>
      <c r="N54" s="2"/>
      <c r="O54" s="2"/>
      <c r="P54" s="2"/>
      <c r="Q54" s="2"/>
      <c r="R54" s="2"/>
      <c r="S54" s="273"/>
      <c r="T54" s="682"/>
      <c r="U54" s="2"/>
      <c r="V54" s="2"/>
      <c r="W54" s="2"/>
      <c r="X54" s="2"/>
      <c r="Y54" s="2"/>
      <c r="Z54" s="273"/>
      <c r="AA54" s="232"/>
    </row>
    <row r="55" spans="1:27" ht="37.5" hidden="1" x14ac:dyDescent="0.35">
      <c r="A55" s="254" t="s">
        <v>645</v>
      </c>
      <c r="B55" s="271" t="s">
        <v>490</v>
      </c>
      <c r="C55" s="290" t="s">
        <v>743</v>
      </c>
      <c r="D55" s="22" t="s">
        <v>111</v>
      </c>
      <c r="E55" s="292" t="s">
        <v>9</v>
      </c>
      <c r="F55" s="682"/>
      <c r="G55" s="2"/>
      <c r="H55" s="2"/>
      <c r="I55" s="2"/>
      <c r="J55" s="2"/>
      <c r="K55" s="2"/>
      <c r="L55" s="2"/>
      <c r="M55" s="2"/>
      <c r="N55" s="2"/>
      <c r="O55" s="2"/>
      <c r="P55" s="2"/>
      <c r="Q55" s="2"/>
      <c r="R55" s="2"/>
      <c r="S55" s="273"/>
      <c r="T55" s="682"/>
      <c r="U55" s="2"/>
      <c r="V55" s="2"/>
      <c r="W55" s="2"/>
      <c r="X55" s="2"/>
      <c r="Y55" s="2"/>
      <c r="Z55" s="273"/>
    </row>
    <row r="56" spans="1:27" ht="37.5" hidden="1" x14ac:dyDescent="0.35">
      <c r="A56" s="254" t="s">
        <v>646</v>
      </c>
      <c r="B56" s="271" t="s">
        <v>491</v>
      </c>
      <c r="C56" s="290" t="s">
        <v>743</v>
      </c>
      <c r="D56" s="22" t="s">
        <v>111</v>
      </c>
      <c r="E56" s="292" t="s">
        <v>9</v>
      </c>
      <c r="F56" s="682"/>
      <c r="G56" s="2"/>
      <c r="H56" s="2"/>
      <c r="I56" s="2"/>
      <c r="J56" s="2"/>
      <c r="K56" s="2"/>
      <c r="L56" s="2"/>
      <c r="M56" s="2"/>
      <c r="N56" s="2"/>
      <c r="O56" s="2"/>
      <c r="P56" s="2"/>
      <c r="Q56" s="2"/>
      <c r="R56" s="2"/>
      <c r="S56" s="273"/>
      <c r="T56" s="682"/>
      <c r="U56" s="2"/>
      <c r="V56" s="2"/>
      <c r="W56" s="2"/>
      <c r="X56" s="2"/>
      <c r="Y56" s="2"/>
      <c r="Z56" s="273"/>
    </row>
    <row r="57" spans="1:27" ht="37.5" hidden="1" x14ac:dyDescent="0.35">
      <c r="A57" s="254" t="s">
        <v>647</v>
      </c>
      <c r="B57" s="271" t="s">
        <v>644</v>
      </c>
      <c r="C57" s="290" t="s">
        <v>743</v>
      </c>
      <c r="D57" s="22" t="s">
        <v>111</v>
      </c>
      <c r="E57" s="291" t="s">
        <v>18</v>
      </c>
      <c r="F57" s="682"/>
      <c r="G57" s="2"/>
      <c r="H57" s="2"/>
      <c r="I57" s="2"/>
      <c r="J57" s="2"/>
      <c r="K57" s="2"/>
      <c r="L57" s="2"/>
      <c r="M57" s="2"/>
      <c r="N57" s="2"/>
      <c r="O57" s="2"/>
      <c r="P57" s="2"/>
      <c r="Q57" s="2"/>
      <c r="R57" s="2"/>
      <c r="S57" s="273"/>
      <c r="T57" s="682"/>
      <c r="U57" s="2"/>
      <c r="V57" s="2"/>
      <c r="W57" s="2"/>
      <c r="X57" s="2"/>
      <c r="Y57" s="2"/>
      <c r="Z57" s="273"/>
    </row>
    <row r="58" spans="1:27" ht="37.5" hidden="1" x14ac:dyDescent="0.35">
      <c r="A58" s="254" t="s">
        <v>648</v>
      </c>
      <c r="B58" s="271" t="s">
        <v>655</v>
      </c>
      <c r="C58" s="290" t="s">
        <v>743</v>
      </c>
      <c r="D58" s="22" t="s">
        <v>111</v>
      </c>
      <c r="E58" s="294" t="s">
        <v>594</v>
      </c>
      <c r="F58" s="682"/>
      <c r="G58" s="2"/>
      <c r="H58" s="2"/>
      <c r="I58" s="2"/>
      <c r="J58" s="2"/>
      <c r="K58" s="2"/>
      <c r="L58" s="2"/>
      <c r="M58" s="2"/>
      <c r="N58" s="2"/>
      <c r="O58" s="2"/>
      <c r="P58" s="2"/>
      <c r="Q58" s="2"/>
      <c r="R58" s="2"/>
      <c r="S58" s="273"/>
      <c r="T58" s="682"/>
      <c r="U58" s="2"/>
      <c r="V58" s="2"/>
      <c r="W58" s="2"/>
      <c r="X58" s="2"/>
      <c r="Y58" s="2"/>
      <c r="Z58" s="273"/>
    </row>
    <row r="59" spans="1:27" ht="62.5" hidden="1" x14ac:dyDescent="0.35">
      <c r="A59" s="254" t="s">
        <v>649</v>
      </c>
      <c r="B59" s="271" t="s">
        <v>656</v>
      </c>
      <c r="C59" s="290" t="s">
        <v>743</v>
      </c>
      <c r="D59" s="22" t="s">
        <v>111</v>
      </c>
      <c r="E59" s="291" t="s">
        <v>18</v>
      </c>
      <c r="F59" s="682"/>
      <c r="G59" s="2"/>
      <c r="H59" s="2"/>
      <c r="I59" s="2"/>
      <c r="J59" s="2"/>
      <c r="K59" s="2"/>
      <c r="L59" s="2"/>
      <c r="M59" s="2"/>
      <c r="N59" s="2"/>
      <c r="O59" s="2"/>
      <c r="P59" s="2"/>
      <c r="Q59" s="2"/>
      <c r="R59" s="2"/>
      <c r="S59" s="273"/>
      <c r="T59" s="682"/>
      <c r="U59" s="2"/>
      <c r="V59" s="2"/>
      <c r="W59" s="2"/>
      <c r="X59" s="2"/>
      <c r="Y59" s="2"/>
      <c r="Z59" s="273"/>
    </row>
    <row r="60" spans="1:27" ht="37.5" hidden="1" x14ac:dyDescent="0.35">
      <c r="A60" s="254" t="s">
        <v>650</v>
      </c>
      <c r="B60" s="271" t="s">
        <v>657</v>
      </c>
      <c r="C60" s="290" t="s">
        <v>743</v>
      </c>
      <c r="D60" s="22" t="s">
        <v>111</v>
      </c>
      <c r="E60" s="294" t="s">
        <v>594</v>
      </c>
      <c r="F60" s="682"/>
      <c r="G60" s="2"/>
      <c r="H60" s="2"/>
      <c r="I60" s="2"/>
      <c r="J60" s="2"/>
      <c r="K60" s="2"/>
      <c r="L60" s="2"/>
      <c r="M60" s="2"/>
      <c r="N60" s="2"/>
      <c r="O60" s="2"/>
      <c r="P60" s="2"/>
      <c r="Q60" s="2"/>
      <c r="R60" s="2"/>
      <c r="S60" s="273"/>
      <c r="T60" s="682"/>
      <c r="U60" s="2"/>
      <c r="V60" s="2"/>
      <c r="W60" s="2"/>
      <c r="X60" s="2"/>
      <c r="Y60" s="2"/>
      <c r="Z60" s="273"/>
    </row>
    <row r="61" spans="1:27" ht="50" hidden="1" x14ac:dyDescent="0.35">
      <c r="A61" s="254" t="s">
        <v>651</v>
      </c>
      <c r="B61" s="271" t="s">
        <v>659</v>
      </c>
      <c r="C61" s="290" t="s">
        <v>743</v>
      </c>
      <c r="D61" s="22" t="s">
        <v>111</v>
      </c>
      <c r="E61" s="291" t="s">
        <v>18</v>
      </c>
      <c r="F61" s="682"/>
      <c r="G61" s="2"/>
      <c r="H61" s="2"/>
      <c r="I61" s="2"/>
      <c r="J61" s="2"/>
      <c r="K61" s="2"/>
      <c r="L61" s="2"/>
      <c r="M61" s="2"/>
      <c r="N61" s="2"/>
      <c r="O61" s="2"/>
      <c r="P61" s="2"/>
      <c r="Q61" s="2"/>
      <c r="R61" s="2"/>
      <c r="S61" s="273"/>
      <c r="T61" s="682"/>
      <c r="U61" s="2"/>
      <c r="V61" s="2"/>
      <c r="W61" s="2"/>
      <c r="X61" s="2"/>
      <c r="Y61" s="2"/>
      <c r="Z61" s="273"/>
    </row>
    <row r="62" spans="1:27" ht="100" hidden="1" x14ac:dyDescent="0.35">
      <c r="A62" s="254" t="s">
        <v>652</v>
      </c>
      <c r="B62" s="271" t="s">
        <v>660</v>
      </c>
      <c r="C62" s="290" t="s">
        <v>743</v>
      </c>
      <c r="D62" s="22" t="s">
        <v>111</v>
      </c>
      <c r="E62" s="291" t="s">
        <v>18</v>
      </c>
      <c r="F62" s="682"/>
      <c r="G62" s="2"/>
      <c r="H62" s="2"/>
      <c r="I62" s="2"/>
      <c r="J62" s="2"/>
      <c r="K62" s="2"/>
      <c r="L62" s="2"/>
      <c r="M62" s="2"/>
      <c r="N62" s="2"/>
      <c r="O62" s="2"/>
      <c r="P62" s="2"/>
      <c r="Q62" s="2"/>
      <c r="R62" s="2"/>
      <c r="S62" s="273"/>
      <c r="T62" s="682"/>
      <c r="U62" s="2"/>
      <c r="V62" s="2"/>
      <c r="W62" s="2"/>
      <c r="X62" s="2"/>
      <c r="Y62" s="2"/>
      <c r="Z62" s="273"/>
    </row>
    <row r="63" spans="1:27" ht="37.5" hidden="1" x14ac:dyDescent="0.35">
      <c r="A63" s="254" t="s">
        <v>653</v>
      </c>
      <c r="B63" s="271" t="s">
        <v>661</v>
      </c>
      <c r="C63" s="290" t="s">
        <v>743</v>
      </c>
      <c r="D63" s="22" t="s">
        <v>111</v>
      </c>
      <c r="E63" s="294" t="s">
        <v>594</v>
      </c>
      <c r="F63" s="682"/>
      <c r="G63" s="2"/>
      <c r="H63" s="2"/>
      <c r="I63" s="2"/>
      <c r="J63" s="2"/>
      <c r="K63" s="2"/>
      <c r="L63" s="2"/>
      <c r="M63" s="2"/>
      <c r="N63" s="2"/>
      <c r="O63" s="2"/>
      <c r="P63" s="2"/>
      <c r="Q63" s="2"/>
      <c r="R63" s="2"/>
      <c r="S63" s="273"/>
      <c r="T63" s="682"/>
      <c r="U63" s="2"/>
      <c r="V63" s="2"/>
      <c r="W63" s="2"/>
      <c r="X63" s="2"/>
      <c r="Y63" s="2"/>
      <c r="Z63" s="273"/>
    </row>
    <row r="64" spans="1:27" ht="38" hidden="1" thickBot="1" x14ac:dyDescent="0.4">
      <c r="A64" s="672" t="s">
        <v>654</v>
      </c>
      <c r="B64" s="296" t="s">
        <v>662</v>
      </c>
      <c r="C64" s="297" t="s">
        <v>743</v>
      </c>
      <c r="D64" s="673" t="s">
        <v>111</v>
      </c>
      <c r="E64" s="684" t="s">
        <v>18</v>
      </c>
      <c r="F64" s="683"/>
      <c r="G64" s="277"/>
      <c r="H64" s="277"/>
      <c r="I64" s="277"/>
      <c r="J64" s="277"/>
      <c r="K64" s="277"/>
      <c r="L64" s="277"/>
      <c r="M64" s="277"/>
      <c r="N64" s="277"/>
      <c r="O64" s="277"/>
      <c r="P64" s="277"/>
      <c r="Q64" s="277"/>
      <c r="R64" s="277"/>
      <c r="S64" s="278"/>
      <c r="T64" s="683"/>
      <c r="U64" s="277"/>
      <c r="V64" s="277"/>
      <c r="W64" s="277"/>
      <c r="X64" s="277"/>
      <c r="Y64" s="277"/>
      <c r="Z64" s="278"/>
    </row>
    <row r="65" spans="1:27" x14ac:dyDescent="0.35">
      <c r="A65" s="232"/>
      <c r="B65" s="232"/>
      <c r="C65" s="232"/>
      <c r="D65" s="309"/>
      <c r="E65" s="310"/>
      <c r="F65" s="232"/>
      <c r="G65" s="232"/>
      <c r="H65" s="232"/>
      <c r="I65" s="232"/>
      <c r="J65" s="232"/>
      <c r="K65" s="232"/>
      <c r="L65" s="232"/>
      <c r="M65" s="232"/>
      <c r="N65" s="232"/>
      <c r="O65" s="232"/>
      <c r="P65" s="232"/>
      <c r="Q65" s="232"/>
      <c r="R65" s="232"/>
      <c r="S65" s="232"/>
      <c r="T65" s="232"/>
      <c r="U65" s="232"/>
      <c r="V65" s="232"/>
      <c r="W65" s="232"/>
      <c r="X65" s="232"/>
      <c r="Y65" s="232"/>
      <c r="Z65" s="232"/>
      <c r="AA65" s="232"/>
    </row>
  </sheetData>
  <autoFilter ref="A4:Z64" xr:uid="{B9C68A6F-D871-446E-85F6-1B960896D8BC}">
    <filterColumn colId="3">
      <filters>
        <filter val="Yes"/>
      </filters>
    </filterColumn>
  </autoFilter>
  <mergeCells count="3">
    <mergeCell ref="B1:E1"/>
    <mergeCell ref="F3:S3"/>
    <mergeCell ref="T3:Z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508D9-8D7F-47F9-9F4A-8CAFB7F34CEA}">
  <sheetPr filterMode="1"/>
  <dimension ref="A1:AB65"/>
  <sheetViews>
    <sheetView zoomScale="90" zoomScaleNormal="90" workbookViewId="0">
      <pane ySplit="4" topLeftCell="A7" activePane="bottomLeft" state="frozen"/>
      <selection activeCell="F1" sqref="F1:W1048576"/>
      <selection pane="bottomLeft" activeCell="D27" sqref="D27"/>
    </sheetView>
  </sheetViews>
  <sheetFormatPr defaultColWidth="0" defaultRowHeight="14.5" zeroHeight="1" x14ac:dyDescent="0.35"/>
  <cols>
    <col min="1" max="1" width="4.453125" bestFit="1" customWidth="1"/>
    <col min="2" max="2" width="43.81640625" customWidth="1"/>
    <col min="3" max="3" width="52.81640625" customWidth="1"/>
    <col min="4" max="4" width="15.26953125" style="10" bestFit="1" customWidth="1"/>
    <col min="5" max="5" width="14.1796875" style="1" customWidth="1"/>
    <col min="6" max="19" width="10.26953125" customWidth="1"/>
    <col min="20" max="20" width="10.26953125" hidden="1" customWidth="1"/>
    <col min="21" max="23" width="10.26953125" customWidth="1"/>
    <col min="24" max="28" width="10.54296875" customWidth="1"/>
    <col min="29" max="16384" width="32.453125" hidden="1"/>
  </cols>
  <sheetData>
    <row r="1" spans="1:28" ht="18" x14ac:dyDescent="0.4">
      <c r="A1" s="232"/>
      <c r="B1" s="727" t="s">
        <v>618</v>
      </c>
      <c r="C1" s="727"/>
      <c r="D1" s="727"/>
      <c r="E1" s="727"/>
      <c r="F1" s="232"/>
      <c r="G1" s="232"/>
      <c r="H1" s="232"/>
      <c r="I1" s="232"/>
      <c r="J1" s="232"/>
      <c r="K1" s="232"/>
      <c r="L1" s="232"/>
      <c r="M1" s="232"/>
      <c r="N1" s="232"/>
      <c r="O1" s="232"/>
      <c r="P1" s="232"/>
      <c r="Q1" s="232"/>
      <c r="R1" s="232"/>
      <c r="S1" s="232"/>
      <c r="T1" s="232"/>
      <c r="U1" s="232"/>
      <c r="V1" s="232"/>
      <c r="W1" s="232"/>
      <c r="X1" s="232"/>
      <c r="Y1" s="232"/>
      <c r="Z1" s="232"/>
      <c r="AA1" s="232"/>
      <c r="AB1" s="232"/>
    </row>
    <row r="2" spans="1:28" ht="15" thickBot="1" x14ac:dyDescent="0.4">
      <c r="A2" s="232"/>
      <c r="B2" s="232"/>
      <c r="C2" s="232"/>
      <c r="D2" s="309"/>
      <c r="E2" s="310"/>
      <c r="F2" s="232"/>
      <c r="G2" s="232"/>
      <c r="H2" s="232"/>
      <c r="I2" s="232"/>
      <c r="J2" s="232"/>
      <c r="K2" s="232"/>
      <c r="L2" s="232"/>
      <c r="M2" s="232"/>
      <c r="N2" s="232"/>
      <c r="O2" s="232"/>
      <c r="P2" s="232"/>
      <c r="Q2" s="232"/>
      <c r="R2" s="232"/>
      <c r="S2" s="232"/>
      <c r="T2" s="232"/>
      <c r="U2" s="232"/>
      <c r="V2" s="232"/>
      <c r="W2" s="232"/>
      <c r="X2" s="232"/>
      <c r="Y2" s="232"/>
      <c r="Z2" s="232"/>
      <c r="AA2" s="232"/>
      <c r="AB2" s="232"/>
    </row>
    <row r="3" spans="1:28" ht="15" thickBot="1" x14ac:dyDescent="0.4">
      <c r="A3" s="232"/>
      <c r="B3" s="232"/>
      <c r="C3" s="232"/>
      <c r="D3" s="309"/>
      <c r="E3" s="310"/>
      <c r="F3" s="747" t="s">
        <v>595</v>
      </c>
      <c r="G3" s="748"/>
      <c r="H3" s="748"/>
      <c r="I3" s="748"/>
      <c r="J3" s="748"/>
      <c r="K3" s="748"/>
      <c r="L3" s="748"/>
      <c r="M3" s="748"/>
      <c r="N3" s="748"/>
      <c r="O3" s="748"/>
      <c r="P3" s="748"/>
      <c r="Q3" s="748"/>
      <c r="R3" s="748"/>
      <c r="S3" s="749"/>
      <c r="T3" s="747" t="s">
        <v>596</v>
      </c>
      <c r="U3" s="748"/>
      <c r="V3" s="748"/>
      <c r="W3" s="748"/>
      <c r="X3" s="748"/>
      <c r="Y3" s="748"/>
      <c r="Z3" s="748"/>
      <c r="AA3" s="749"/>
      <c r="AB3" s="232"/>
    </row>
    <row r="4" spans="1:28" s="270" customFormat="1" ht="52.5" thickBot="1" x14ac:dyDescent="0.4">
      <c r="A4" s="305" t="s">
        <v>1</v>
      </c>
      <c r="B4" s="306" t="s">
        <v>2</v>
      </c>
      <c r="C4" s="307" t="s">
        <v>501</v>
      </c>
      <c r="D4" s="307" t="s">
        <v>611</v>
      </c>
      <c r="E4" s="308" t="s">
        <v>20</v>
      </c>
      <c r="F4" s="679" t="s">
        <v>21</v>
      </c>
      <c r="G4" s="678" t="s">
        <v>757</v>
      </c>
      <c r="H4" s="678" t="s">
        <v>450</v>
      </c>
      <c r="I4" s="678" t="s">
        <v>502</v>
      </c>
      <c r="J4" s="678" t="s">
        <v>598</v>
      </c>
      <c r="K4" s="678" t="s">
        <v>454</v>
      </c>
      <c r="L4" s="678" t="s">
        <v>599</v>
      </c>
      <c r="M4" s="678" t="s">
        <v>603</v>
      </c>
      <c r="N4" s="678" t="s">
        <v>604</v>
      </c>
      <c r="O4" s="678" t="s">
        <v>600</v>
      </c>
      <c r="P4" s="678" t="s">
        <v>616</v>
      </c>
      <c r="Q4" s="678" t="s">
        <v>593</v>
      </c>
      <c r="R4" s="678" t="s">
        <v>601</v>
      </c>
      <c r="S4" s="308" t="s">
        <v>493</v>
      </c>
      <c r="T4" s="679" t="s">
        <v>503</v>
      </c>
      <c r="U4" s="288" t="s">
        <v>748</v>
      </c>
      <c r="V4" s="678" t="s">
        <v>606</v>
      </c>
      <c r="W4" s="678" t="s">
        <v>607</v>
      </c>
      <c r="X4" s="678" t="s">
        <v>450</v>
      </c>
      <c r="Y4" s="678" t="s">
        <v>602</v>
      </c>
      <c r="Z4" s="678" t="s">
        <v>603</v>
      </c>
      <c r="AA4" s="308" t="s">
        <v>604</v>
      </c>
      <c r="AB4" s="311"/>
    </row>
    <row r="5" spans="1:28" ht="25" hidden="1" x14ac:dyDescent="0.35">
      <c r="A5" s="300">
        <v>1</v>
      </c>
      <c r="B5" s="301" t="s">
        <v>504</v>
      </c>
      <c r="C5" s="302" t="s">
        <v>505</v>
      </c>
      <c r="D5" s="677" t="s">
        <v>111</v>
      </c>
      <c r="E5" s="304" t="s">
        <v>18</v>
      </c>
      <c r="F5" s="680" t="s">
        <v>22</v>
      </c>
      <c r="G5" s="281" t="s">
        <v>22</v>
      </c>
      <c r="H5" s="281" t="s">
        <v>22</v>
      </c>
      <c r="I5" s="282"/>
      <c r="J5" s="283"/>
      <c r="K5" s="283"/>
      <c r="L5" s="283"/>
      <c r="M5" s="283"/>
      <c r="N5" s="283"/>
      <c r="O5" s="283"/>
      <c r="P5" s="283"/>
      <c r="Q5" s="283"/>
      <c r="R5" s="282"/>
      <c r="S5" s="282"/>
      <c r="T5" s="282"/>
      <c r="U5" s="282"/>
      <c r="V5" s="282"/>
      <c r="W5" s="282"/>
      <c r="X5" s="282"/>
      <c r="Y5" s="282"/>
      <c r="Z5" s="282"/>
      <c r="AA5" s="285"/>
      <c r="AB5" s="232"/>
    </row>
    <row r="6" spans="1:28" ht="25" hidden="1" x14ac:dyDescent="0.35">
      <c r="A6" s="31">
        <v>2</v>
      </c>
      <c r="B6" s="271" t="s">
        <v>506</v>
      </c>
      <c r="C6" s="290" t="s">
        <v>505</v>
      </c>
      <c r="D6" s="22" t="s">
        <v>111</v>
      </c>
      <c r="E6" s="291" t="s">
        <v>18</v>
      </c>
      <c r="F6" s="681" t="s">
        <v>22</v>
      </c>
      <c r="G6" s="5" t="s">
        <v>22</v>
      </c>
      <c r="H6" s="5" t="s">
        <v>22</v>
      </c>
      <c r="I6" s="2"/>
      <c r="J6" s="2"/>
      <c r="K6" s="2"/>
      <c r="L6" s="2"/>
      <c r="M6" s="2"/>
      <c r="N6" s="2"/>
      <c r="O6" s="2"/>
      <c r="P6" s="2"/>
      <c r="Q6" s="2"/>
      <c r="R6" s="2"/>
      <c r="S6" s="2"/>
      <c r="T6" s="2"/>
      <c r="U6" s="2"/>
      <c r="V6" s="2"/>
      <c r="W6" s="2"/>
      <c r="X6" s="2"/>
      <c r="Y6" s="2"/>
      <c r="Z6" s="2"/>
      <c r="AA6" s="273"/>
      <c r="AB6" s="232"/>
    </row>
    <row r="7" spans="1:28" ht="37.5" x14ac:dyDescent="0.35">
      <c r="A7" s="31">
        <v>3</v>
      </c>
      <c r="B7" s="271" t="s">
        <v>507</v>
      </c>
      <c r="C7" s="290" t="s">
        <v>508</v>
      </c>
      <c r="D7" s="22" t="s">
        <v>110</v>
      </c>
      <c r="E7" s="292" t="s">
        <v>9</v>
      </c>
      <c r="F7" s="681" t="s">
        <v>22</v>
      </c>
      <c r="G7" s="5" t="s">
        <v>22</v>
      </c>
      <c r="H7" s="2"/>
      <c r="I7" s="2"/>
      <c r="J7" s="2"/>
      <c r="K7" s="2"/>
      <c r="L7" s="2"/>
      <c r="M7" s="2"/>
      <c r="N7" s="2"/>
      <c r="O7" s="2"/>
      <c r="P7" s="2"/>
      <c r="Q7" s="2"/>
      <c r="R7" s="2"/>
      <c r="S7" s="273"/>
      <c r="T7" s="682"/>
      <c r="U7" s="2"/>
      <c r="V7" s="2"/>
      <c r="W7" s="2"/>
      <c r="X7" s="2"/>
      <c r="Y7" s="2"/>
      <c r="Z7" s="2"/>
      <c r="AA7" s="273"/>
      <c r="AB7" s="232"/>
    </row>
    <row r="8" spans="1:28" ht="37.5" hidden="1" x14ac:dyDescent="0.35">
      <c r="A8" s="31">
        <v>4</v>
      </c>
      <c r="B8" s="271" t="s">
        <v>118</v>
      </c>
      <c r="C8" s="290" t="s">
        <v>509</v>
      </c>
      <c r="D8" s="22" t="s">
        <v>111</v>
      </c>
      <c r="E8" s="291" t="s">
        <v>18</v>
      </c>
      <c r="F8" s="681" t="s">
        <v>22</v>
      </c>
      <c r="G8" s="5" t="s">
        <v>22</v>
      </c>
      <c r="H8" s="5" t="s">
        <v>22</v>
      </c>
      <c r="I8" s="2"/>
      <c r="J8" s="2"/>
      <c r="K8" s="2"/>
      <c r="L8" s="2"/>
      <c r="M8" s="2"/>
      <c r="N8" s="2"/>
      <c r="O8" s="2"/>
      <c r="P8" s="2"/>
      <c r="Q8" s="2"/>
      <c r="R8" s="2"/>
      <c r="S8" s="2"/>
      <c r="T8" s="2"/>
      <c r="U8" s="2"/>
      <c r="V8" s="2"/>
      <c r="W8" s="2"/>
      <c r="X8" s="2"/>
      <c r="Y8" s="2"/>
      <c r="Z8" s="2"/>
      <c r="AA8" s="273"/>
      <c r="AB8" s="232"/>
    </row>
    <row r="9" spans="1:28" ht="37.5" hidden="1" x14ac:dyDescent="0.35">
      <c r="A9" s="31">
        <v>5</v>
      </c>
      <c r="B9" s="271" t="s">
        <v>510</v>
      </c>
      <c r="C9" s="290" t="s">
        <v>511</v>
      </c>
      <c r="D9" s="22" t="s">
        <v>111</v>
      </c>
      <c r="E9" s="291" t="s">
        <v>18</v>
      </c>
      <c r="F9" s="682"/>
      <c r="G9" s="2"/>
      <c r="H9" s="2"/>
      <c r="I9" s="2"/>
      <c r="J9" s="2"/>
      <c r="K9" s="2"/>
      <c r="L9" s="2"/>
      <c r="M9" s="2"/>
      <c r="N9" s="2"/>
      <c r="O9" s="2"/>
      <c r="P9" s="2"/>
      <c r="Q9" s="2"/>
      <c r="R9" s="2"/>
      <c r="S9" s="2"/>
      <c r="T9" s="2"/>
      <c r="U9" s="2"/>
      <c r="V9" s="2"/>
      <c r="W9" s="2"/>
      <c r="X9" s="2"/>
      <c r="Y9" s="2"/>
      <c r="Z9" s="2"/>
      <c r="AA9" s="273"/>
      <c r="AB9" s="232"/>
    </row>
    <row r="10" spans="1:28" ht="37.5" hidden="1" x14ac:dyDescent="0.35">
      <c r="A10" s="31">
        <v>6</v>
      </c>
      <c r="B10" s="271" t="s">
        <v>512</v>
      </c>
      <c r="C10" s="290" t="s">
        <v>511</v>
      </c>
      <c r="D10" s="22" t="s">
        <v>111</v>
      </c>
      <c r="E10" s="291" t="s">
        <v>18</v>
      </c>
      <c r="F10" s="682"/>
      <c r="G10" s="2"/>
      <c r="H10" s="2"/>
      <c r="I10" s="2"/>
      <c r="J10" s="2"/>
      <c r="K10" s="2"/>
      <c r="L10" s="2"/>
      <c r="M10" s="2"/>
      <c r="N10" s="2"/>
      <c r="O10" s="2"/>
      <c r="P10" s="2"/>
      <c r="Q10" s="2"/>
      <c r="R10" s="2"/>
      <c r="S10" s="2"/>
      <c r="T10" s="2"/>
      <c r="U10" s="2"/>
      <c r="V10" s="2"/>
      <c r="W10" s="2"/>
      <c r="X10" s="2"/>
      <c r="Y10" s="2"/>
      <c r="Z10" s="2"/>
      <c r="AA10" s="273"/>
      <c r="AB10" s="232"/>
    </row>
    <row r="11" spans="1:28" ht="62.5" hidden="1" x14ac:dyDescent="0.35">
      <c r="A11" s="31">
        <v>7</v>
      </c>
      <c r="B11" s="271" t="s">
        <v>513</v>
      </c>
      <c r="C11" s="290" t="s">
        <v>511</v>
      </c>
      <c r="D11" s="22" t="s">
        <v>111</v>
      </c>
      <c r="E11" s="291" t="s">
        <v>18</v>
      </c>
      <c r="F11" s="681" t="s">
        <v>22</v>
      </c>
      <c r="G11" s="2"/>
      <c r="H11" s="5" t="s">
        <v>22</v>
      </c>
      <c r="I11" s="2"/>
      <c r="J11" s="2"/>
      <c r="K11" s="2"/>
      <c r="L11" s="2"/>
      <c r="M11" s="2"/>
      <c r="N11" s="2"/>
      <c r="O11" s="2"/>
      <c r="P11" s="2"/>
      <c r="Q11" s="2"/>
      <c r="R11" s="2"/>
      <c r="S11" s="2"/>
      <c r="T11" s="2"/>
      <c r="U11" s="2"/>
      <c r="V11" s="2"/>
      <c r="W11" s="2"/>
      <c r="X11" s="2"/>
      <c r="Y11" s="2"/>
      <c r="Z11" s="2"/>
      <c r="AA11" s="273"/>
      <c r="AB11" s="232"/>
    </row>
    <row r="12" spans="1:28" ht="37.5" hidden="1" x14ac:dyDescent="0.35">
      <c r="A12" s="31">
        <v>8</v>
      </c>
      <c r="B12" s="271" t="s">
        <v>514</v>
      </c>
      <c r="C12" s="290" t="s">
        <v>511</v>
      </c>
      <c r="D12" s="22" t="s">
        <v>111</v>
      </c>
      <c r="E12" s="291" t="s">
        <v>18</v>
      </c>
      <c r="F12" s="681" t="s">
        <v>22</v>
      </c>
      <c r="G12" s="2"/>
      <c r="H12" s="5" t="s">
        <v>22</v>
      </c>
      <c r="I12" s="2"/>
      <c r="J12" s="2"/>
      <c r="K12" s="2"/>
      <c r="L12" s="2"/>
      <c r="M12" s="2"/>
      <c r="N12" s="2"/>
      <c r="O12" s="2"/>
      <c r="P12" s="2"/>
      <c r="Q12" s="2"/>
      <c r="R12" s="2"/>
      <c r="S12" s="2"/>
      <c r="T12" s="2"/>
      <c r="U12" s="2"/>
      <c r="V12" s="2"/>
      <c r="W12" s="2"/>
      <c r="X12" s="2"/>
      <c r="Y12" s="2"/>
      <c r="Z12" s="2"/>
      <c r="AA12" s="273"/>
      <c r="AB12" s="232"/>
    </row>
    <row r="13" spans="1:28" ht="62.5" hidden="1" x14ac:dyDescent="0.35">
      <c r="A13" s="31">
        <v>9</v>
      </c>
      <c r="B13" s="271" t="s">
        <v>515</v>
      </c>
      <c r="C13" s="290" t="s">
        <v>516</v>
      </c>
      <c r="D13" s="22" t="s">
        <v>111</v>
      </c>
      <c r="E13" s="291" t="s">
        <v>18</v>
      </c>
      <c r="F13" s="682"/>
      <c r="G13" s="2"/>
      <c r="H13" s="2"/>
      <c r="I13" s="2"/>
      <c r="J13" s="2"/>
      <c r="K13" s="2"/>
      <c r="L13" s="2"/>
      <c r="M13" s="2"/>
      <c r="N13" s="2"/>
      <c r="O13" s="2"/>
      <c r="P13" s="2"/>
      <c r="Q13" s="2"/>
      <c r="R13" s="2"/>
      <c r="S13" s="5" t="s">
        <v>22</v>
      </c>
      <c r="T13" s="2"/>
      <c r="U13" s="2"/>
      <c r="V13" s="2"/>
      <c r="W13" s="2"/>
      <c r="X13" s="2"/>
      <c r="Y13" s="2"/>
      <c r="Z13" s="2"/>
      <c r="AA13" s="273"/>
      <c r="AB13" s="232"/>
    </row>
    <row r="14" spans="1:28" ht="37.5" hidden="1" x14ac:dyDescent="0.35">
      <c r="A14" s="31">
        <v>10</v>
      </c>
      <c r="B14" s="271" t="s">
        <v>517</v>
      </c>
      <c r="C14" s="290" t="s">
        <v>518</v>
      </c>
      <c r="D14" s="22" t="s">
        <v>111</v>
      </c>
      <c r="E14" s="292" t="s">
        <v>9</v>
      </c>
      <c r="F14" s="682"/>
      <c r="G14" s="5" t="s">
        <v>22</v>
      </c>
      <c r="H14" s="2"/>
      <c r="I14" s="2"/>
      <c r="J14" s="2"/>
      <c r="K14" s="2"/>
      <c r="L14" s="2"/>
      <c r="M14" s="2"/>
      <c r="N14" s="2"/>
      <c r="O14" s="2"/>
      <c r="P14" s="2"/>
      <c r="Q14" s="2"/>
      <c r="R14" s="2"/>
      <c r="S14" s="2"/>
      <c r="T14" s="5" t="s">
        <v>22</v>
      </c>
      <c r="U14" s="2"/>
      <c r="V14" s="2"/>
      <c r="W14" s="2"/>
      <c r="X14" s="2"/>
      <c r="Y14" s="2"/>
      <c r="Z14" s="2"/>
      <c r="AA14" s="273"/>
      <c r="AB14" s="232"/>
    </row>
    <row r="15" spans="1:28" ht="50" hidden="1" x14ac:dyDescent="0.35">
      <c r="A15" s="31">
        <v>11</v>
      </c>
      <c r="B15" s="271" t="s">
        <v>519</v>
      </c>
      <c r="C15" s="290" t="s">
        <v>520</v>
      </c>
      <c r="D15" s="22" t="s">
        <v>111</v>
      </c>
      <c r="E15" s="291" t="s">
        <v>18</v>
      </c>
      <c r="F15" s="682"/>
      <c r="G15" s="2"/>
      <c r="H15" s="2"/>
      <c r="I15" s="2"/>
      <c r="J15" s="5" t="s">
        <v>22</v>
      </c>
      <c r="K15" s="2"/>
      <c r="L15" s="2"/>
      <c r="M15" s="2"/>
      <c r="N15" s="2"/>
      <c r="O15" s="2"/>
      <c r="P15" s="2"/>
      <c r="Q15" s="2"/>
      <c r="R15" s="2"/>
      <c r="S15" s="2"/>
      <c r="T15" s="5" t="s">
        <v>22</v>
      </c>
      <c r="U15" s="2"/>
      <c r="V15" s="2"/>
      <c r="W15" s="2"/>
      <c r="X15" s="2"/>
      <c r="Y15" s="2"/>
      <c r="Z15" s="2"/>
      <c r="AA15" s="273"/>
      <c r="AB15" s="232"/>
    </row>
    <row r="16" spans="1:28" ht="37.5" x14ac:dyDescent="0.35">
      <c r="A16" s="31">
        <v>12</v>
      </c>
      <c r="B16" s="271" t="s">
        <v>521</v>
      </c>
      <c r="C16" s="290" t="s">
        <v>522</v>
      </c>
      <c r="D16" s="22" t="s">
        <v>110</v>
      </c>
      <c r="E16" s="292" t="s">
        <v>9</v>
      </c>
      <c r="F16" s="682"/>
      <c r="G16" s="2"/>
      <c r="H16" s="5" t="s">
        <v>22</v>
      </c>
      <c r="I16" s="2"/>
      <c r="J16" s="2"/>
      <c r="K16" s="2"/>
      <c r="L16" s="2"/>
      <c r="M16" s="2"/>
      <c r="N16" s="2"/>
      <c r="O16" s="2"/>
      <c r="P16" s="2"/>
      <c r="Q16" s="2"/>
      <c r="R16" s="2"/>
      <c r="S16" s="273"/>
      <c r="T16" s="682"/>
      <c r="U16" s="2"/>
      <c r="V16" s="2"/>
      <c r="W16" s="2"/>
      <c r="X16" s="2"/>
      <c r="Y16" s="2"/>
      <c r="Z16" s="2"/>
      <c r="AA16" s="273"/>
      <c r="AB16" s="232"/>
    </row>
    <row r="17" spans="1:28" ht="75" hidden="1" x14ac:dyDescent="0.35">
      <c r="A17" s="31">
        <v>13</v>
      </c>
      <c r="B17" s="271" t="s">
        <v>523</v>
      </c>
      <c r="C17" s="290" t="s">
        <v>524</v>
      </c>
      <c r="D17" s="22" t="s">
        <v>111</v>
      </c>
      <c r="E17" s="292" t="s">
        <v>9</v>
      </c>
      <c r="F17" s="682"/>
      <c r="G17" s="2"/>
      <c r="H17" s="2"/>
      <c r="I17" s="2"/>
      <c r="J17" s="2"/>
      <c r="K17" s="5" t="s">
        <v>22</v>
      </c>
      <c r="L17" s="2"/>
      <c r="M17" s="2"/>
      <c r="N17" s="2"/>
      <c r="O17" s="2"/>
      <c r="P17" s="2"/>
      <c r="Q17" s="2"/>
      <c r="R17" s="2"/>
      <c r="S17" s="2"/>
      <c r="T17" s="5" t="s">
        <v>22</v>
      </c>
      <c r="U17" s="2"/>
      <c r="V17" s="2"/>
      <c r="W17" s="2"/>
      <c r="X17" s="2"/>
      <c r="Y17" s="2"/>
      <c r="Z17" s="2"/>
      <c r="AA17" s="273"/>
      <c r="AB17" s="232"/>
    </row>
    <row r="18" spans="1:28" ht="37.5" hidden="1" x14ac:dyDescent="0.35">
      <c r="A18" s="31">
        <v>14</v>
      </c>
      <c r="B18" s="271" t="s">
        <v>525</v>
      </c>
      <c r="C18" s="290" t="s">
        <v>526</v>
      </c>
      <c r="D18" s="22" t="s">
        <v>111</v>
      </c>
      <c r="E18" s="292" t="s">
        <v>9</v>
      </c>
      <c r="F18" s="682"/>
      <c r="G18" s="2"/>
      <c r="H18" s="2"/>
      <c r="I18" s="2"/>
      <c r="J18" s="2"/>
      <c r="K18" s="2"/>
      <c r="L18" s="2"/>
      <c r="M18" s="2"/>
      <c r="N18" s="2"/>
      <c r="O18" s="2"/>
      <c r="P18" s="2"/>
      <c r="Q18" s="2"/>
      <c r="R18" s="2"/>
      <c r="S18" s="5" t="s">
        <v>22</v>
      </c>
      <c r="T18" s="5" t="s">
        <v>22</v>
      </c>
      <c r="U18" s="2"/>
      <c r="V18" s="2"/>
      <c r="W18" s="2"/>
      <c r="X18" s="2"/>
      <c r="Y18" s="2"/>
      <c r="Z18" s="2"/>
      <c r="AA18" s="273"/>
      <c r="AB18" s="232"/>
    </row>
    <row r="19" spans="1:28" ht="62.5" hidden="1" x14ac:dyDescent="0.35">
      <c r="A19" s="31">
        <v>15</v>
      </c>
      <c r="B19" s="271" t="s">
        <v>527</v>
      </c>
      <c r="C19" s="290" t="s">
        <v>528</v>
      </c>
      <c r="D19" s="22" t="s">
        <v>111</v>
      </c>
      <c r="E19" s="291" t="s">
        <v>18</v>
      </c>
      <c r="F19" s="681" t="s">
        <v>22</v>
      </c>
      <c r="G19" s="2"/>
      <c r="H19" s="5" t="s">
        <v>22</v>
      </c>
      <c r="I19" s="2"/>
      <c r="J19" s="2"/>
      <c r="K19" s="2"/>
      <c r="L19" s="2"/>
      <c r="M19" s="2"/>
      <c r="N19" s="2"/>
      <c r="O19" s="2"/>
      <c r="P19" s="2"/>
      <c r="Q19" s="2"/>
      <c r="R19" s="2"/>
      <c r="S19" s="2"/>
      <c r="T19" s="2"/>
      <c r="U19" s="2"/>
      <c r="V19" s="2"/>
      <c r="W19" s="2"/>
      <c r="X19" s="2"/>
      <c r="Y19" s="2"/>
      <c r="Z19" s="2"/>
      <c r="AA19" s="273"/>
      <c r="AB19" s="232"/>
    </row>
    <row r="20" spans="1:28" ht="37.5" hidden="1" x14ac:dyDescent="0.35">
      <c r="A20" s="31">
        <v>16</v>
      </c>
      <c r="B20" s="271" t="s">
        <v>529</v>
      </c>
      <c r="C20" s="290" t="s">
        <v>530</v>
      </c>
      <c r="D20" s="22" t="s">
        <v>111</v>
      </c>
      <c r="E20" s="291" t="s">
        <v>18</v>
      </c>
      <c r="F20" s="682"/>
      <c r="G20" s="2"/>
      <c r="H20" s="5" t="s">
        <v>22</v>
      </c>
      <c r="I20" s="2"/>
      <c r="J20" s="2"/>
      <c r="K20" s="2"/>
      <c r="L20" s="2"/>
      <c r="M20" s="2"/>
      <c r="N20" s="2"/>
      <c r="O20" s="2"/>
      <c r="P20" s="2"/>
      <c r="Q20" s="2"/>
      <c r="R20" s="2"/>
      <c r="S20" s="5" t="s">
        <v>22</v>
      </c>
      <c r="T20" s="2"/>
      <c r="U20" s="2"/>
      <c r="V20" s="2"/>
      <c r="W20" s="2"/>
      <c r="X20" s="2"/>
      <c r="Y20" s="2"/>
      <c r="Z20" s="2"/>
      <c r="AA20" s="273"/>
      <c r="AB20" s="232"/>
    </row>
    <row r="21" spans="1:28" ht="37.5" x14ac:dyDescent="0.35">
      <c r="A21" s="31">
        <v>17</v>
      </c>
      <c r="B21" s="271" t="s">
        <v>531</v>
      </c>
      <c r="C21" s="290" t="s">
        <v>532</v>
      </c>
      <c r="D21" s="22" t="s">
        <v>110</v>
      </c>
      <c r="E21" s="292" t="s">
        <v>9</v>
      </c>
      <c r="F21" s="682"/>
      <c r="G21" s="2"/>
      <c r="H21" s="5" t="s">
        <v>22</v>
      </c>
      <c r="I21" s="2"/>
      <c r="J21" s="2"/>
      <c r="K21" s="2"/>
      <c r="L21" s="2"/>
      <c r="M21" s="2"/>
      <c r="N21" s="2"/>
      <c r="O21" s="2"/>
      <c r="P21" s="2"/>
      <c r="Q21" s="2"/>
      <c r="R21" s="2"/>
      <c r="S21" s="273"/>
      <c r="T21" s="682"/>
      <c r="U21" s="5" t="s">
        <v>22</v>
      </c>
      <c r="V21" s="2"/>
      <c r="W21" s="2"/>
      <c r="X21" s="2"/>
      <c r="Y21" s="2"/>
      <c r="Z21" s="2"/>
      <c r="AA21" s="273"/>
      <c r="AB21" s="232"/>
    </row>
    <row r="22" spans="1:28" ht="37.5" x14ac:dyDescent="0.35">
      <c r="A22" s="31">
        <v>18</v>
      </c>
      <c r="B22" s="271" t="s">
        <v>533</v>
      </c>
      <c r="C22" s="290" t="s">
        <v>534</v>
      </c>
      <c r="D22" s="22" t="s">
        <v>110</v>
      </c>
      <c r="E22" s="292" t="s">
        <v>9</v>
      </c>
      <c r="F22" s="682"/>
      <c r="G22" s="2"/>
      <c r="H22" s="2"/>
      <c r="I22" s="2"/>
      <c r="J22" s="2"/>
      <c r="K22" s="2"/>
      <c r="L22" s="2"/>
      <c r="M22" s="2"/>
      <c r="N22" s="2"/>
      <c r="O22" s="2"/>
      <c r="P22" s="2"/>
      <c r="Q22" s="2"/>
      <c r="R22" s="2"/>
      <c r="S22" s="273"/>
      <c r="T22" s="682"/>
      <c r="U22" s="5" t="s">
        <v>22</v>
      </c>
      <c r="V22" s="2"/>
      <c r="W22" s="2"/>
      <c r="X22" s="2"/>
      <c r="Y22" s="2"/>
      <c r="Z22" s="2"/>
      <c r="AA22" s="273"/>
      <c r="AB22" s="232"/>
    </row>
    <row r="23" spans="1:28" ht="37.5" x14ac:dyDescent="0.35">
      <c r="A23" s="31">
        <v>19</v>
      </c>
      <c r="B23" s="271" t="s">
        <v>535</v>
      </c>
      <c r="C23" s="290" t="s">
        <v>536</v>
      </c>
      <c r="D23" s="22" t="s">
        <v>110</v>
      </c>
      <c r="E23" s="292" t="s">
        <v>9</v>
      </c>
      <c r="F23" s="682"/>
      <c r="G23" s="2"/>
      <c r="H23" s="2"/>
      <c r="I23" s="2"/>
      <c r="J23" s="2"/>
      <c r="K23" s="2"/>
      <c r="L23" s="2"/>
      <c r="M23" s="2"/>
      <c r="N23" s="2"/>
      <c r="O23" s="5" t="s">
        <v>22</v>
      </c>
      <c r="P23" s="2"/>
      <c r="Q23" s="2"/>
      <c r="R23" s="2"/>
      <c r="S23" s="273"/>
      <c r="T23" s="682"/>
      <c r="U23" s="2"/>
      <c r="V23" s="2"/>
      <c r="W23" s="2"/>
      <c r="X23" s="2"/>
      <c r="Y23" s="2"/>
      <c r="Z23" s="2"/>
      <c r="AA23" s="273"/>
      <c r="AB23" s="232"/>
    </row>
    <row r="24" spans="1:28" ht="50" x14ac:dyDescent="0.35">
      <c r="A24" s="31">
        <v>20</v>
      </c>
      <c r="B24" s="271" t="s">
        <v>537</v>
      </c>
      <c r="C24" s="290" t="s">
        <v>538</v>
      </c>
      <c r="D24" s="22" t="s">
        <v>110</v>
      </c>
      <c r="E24" s="292" t="s">
        <v>9</v>
      </c>
      <c r="F24" s="682"/>
      <c r="G24" s="5" t="s">
        <v>22</v>
      </c>
      <c r="H24" s="2"/>
      <c r="I24" s="2"/>
      <c r="J24" s="2"/>
      <c r="K24" s="2"/>
      <c r="L24" s="2"/>
      <c r="M24" s="2"/>
      <c r="N24" s="2"/>
      <c r="O24" s="5" t="s">
        <v>22</v>
      </c>
      <c r="P24" s="2"/>
      <c r="Q24" s="2"/>
      <c r="R24" s="2"/>
      <c r="S24" s="273"/>
      <c r="T24" s="682"/>
      <c r="U24" s="2"/>
      <c r="V24" s="2"/>
      <c r="W24" s="2"/>
      <c r="X24" s="2"/>
      <c r="Y24" s="2"/>
      <c r="Z24" s="2"/>
      <c r="AA24" s="273"/>
      <c r="AB24" s="232"/>
    </row>
    <row r="25" spans="1:28" ht="37.5" x14ac:dyDescent="0.35">
      <c r="A25" s="31">
        <v>21</v>
      </c>
      <c r="B25" s="271" t="s">
        <v>539</v>
      </c>
      <c r="C25" s="290" t="s">
        <v>540</v>
      </c>
      <c r="D25" s="22" t="s">
        <v>110</v>
      </c>
      <c r="E25" s="292" t="s">
        <v>9</v>
      </c>
      <c r="F25" s="682"/>
      <c r="G25" s="5" t="s">
        <v>22</v>
      </c>
      <c r="H25" s="2"/>
      <c r="I25" s="2"/>
      <c r="J25" s="2"/>
      <c r="K25" s="2"/>
      <c r="L25" s="2"/>
      <c r="M25" s="2"/>
      <c r="N25" s="2"/>
      <c r="O25" s="5" t="s">
        <v>22</v>
      </c>
      <c r="P25" s="2"/>
      <c r="Q25" s="2"/>
      <c r="R25" s="2"/>
      <c r="S25" s="273"/>
      <c r="T25" s="682"/>
      <c r="U25" s="2"/>
      <c r="V25" s="2"/>
      <c r="W25" s="2"/>
      <c r="X25" s="2"/>
      <c r="Y25" s="2"/>
      <c r="Z25" s="2"/>
      <c r="AA25" s="273"/>
      <c r="AB25" s="232"/>
    </row>
    <row r="26" spans="1:28" ht="50" x14ac:dyDescent="0.35">
      <c r="A26" s="31">
        <v>22</v>
      </c>
      <c r="B26" s="271" t="s">
        <v>541</v>
      </c>
      <c r="C26" s="290" t="s">
        <v>542</v>
      </c>
      <c r="D26" s="22" t="s">
        <v>110</v>
      </c>
      <c r="E26" s="292" t="s">
        <v>9</v>
      </c>
      <c r="F26" s="682"/>
      <c r="G26" s="2"/>
      <c r="H26" s="5" t="s">
        <v>22</v>
      </c>
      <c r="I26" s="2"/>
      <c r="J26" s="2"/>
      <c r="K26" s="2"/>
      <c r="L26" s="2"/>
      <c r="M26" s="2"/>
      <c r="N26" s="2"/>
      <c r="O26" s="2"/>
      <c r="P26" s="2"/>
      <c r="Q26" s="2"/>
      <c r="R26" s="2"/>
      <c r="S26" s="273"/>
      <c r="T26" s="682"/>
      <c r="U26" s="2"/>
      <c r="V26" s="2"/>
      <c r="W26" s="2"/>
      <c r="X26" s="2"/>
      <c r="Y26" s="2"/>
      <c r="Z26" s="2"/>
      <c r="AA26" s="273"/>
      <c r="AB26" s="232"/>
    </row>
    <row r="27" spans="1:28" ht="62.5" x14ac:dyDescent="0.35">
      <c r="A27" s="31">
        <v>23</v>
      </c>
      <c r="B27" s="271" t="s">
        <v>543</v>
      </c>
      <c r="C27" s="290" t="s">
        <v>544</v>
      </c>
      <c r="D27" s="22" t="s">
        <v>110</v>
      </c>
      <c r="E27" s="690" t="s">
        <v>684</v>
      </c>
      <c r="F27" s="682"/>
      <c r="G27" s="2"/>
      <c r="H27" s="2"/>
      <c r="I27" s="2"/>
      <c r="J27" s="2"/>
      <c r="K27" s="2"/>
      <c r="L27" s="2"/>
      <c r="M27" s="2"/>
      <c r="N27" s="2"/>
      <c r="O27" s="2"/>
      <c r="P27" s="2"/>
      <c r="Q27" s="2"/>
      <c r="R27" s="2"/>
      <c r="S27" s="275" t="s">
        <v>22</v>
      </c>
      <c r="T27" s="682"/>
      <c r="U27" s="2"/>
      <c r="V27" s="2"/>
      <c r="W27" s="2"/>
      <c r="X27" s="2"/>
      <c r="Y27" s="2"/>
      <c r="Z27" s="2"/>
      <c r="AA27" s="273"/>
      <c r="AB27" s="232"/>
    </row>
    <row r="28" spans="1:28" ht="75" x14ac:dyDescent="0.35">
      <c r="A28" s="31">
        <v>24</v>
      </c>
      <c r="B28" s="271" t="s">
        <v>545</v>
      </c>
      <c r="C28" s="290" t="s">
        <v>546</v>
      </c>
      <c r="D28" s="22" t="s">
        <v>110</v>
      </c>
      <c r="E28" s="292" t="s">
        <v>9</v>
      </c>
      <c r="F28" s="682"/>
      <c r="G28" s="2"/>
      <c r="H28" s="2"/>
      <c r="I28" s="2"/>
      <c r="J28" s="2"/>
      <c r="K28" s="2"/>
      <c r="L28" s="2"/>
      <c r="M28" s="2"/>
      <c r="N28" s="5" t="s">
        <v>22</v>
      </c>
      <c r="O28" s="2"/>
      <c r="P28" s="2"/>
      <c r="Q28" s="2"/>
      <c r="R28" s="2"/>
      <c r="S28" s="273"/>
      <c r="T28" s="682"/>
      <c r="U28" s="2"/>
      <c r="V28" s="2"/>
      <c r="W28" s="2"/>
      <c r="X28" s="2"/>
      <c r="Y28" s="5" t="s">
        <v>685</v>
      </c>
      <c r="Z28" s="2"/>
      <c r="AA28" s="273"/>
      <c r="AB28" s="232"/>
    </row>
    <row r="29" spans="1:28" ht="37.5" x14ac:dyDescent="0.35">
      <c r="A29" s="31">
        <v>25</v>
      </c>
      <c r="B29" s="271" t="s">
        <v>547</v>
      </c>
      <c r="C29" s="290" t="s">
        <v>548</v>
      </c>
      <c r="D29" s="22" t="s">
        <v>110</v>
      </c>
      <c r="E29" s="292" t="s">
        <v>9</v>
      </c>
      <c r="F29" s="682"/>
      <c r="G29" s="5" t="s">
        <v>22</v>
      </c>
      <c r="H29" s="2"/>
      <c r="I29" s="2"/>
      <c r="J29" s="2"/>
      <c r="K29" s="2"/>
      <c r="L29" s="2"/>
      <c r="M29" s="2"/>
      <c r="N29" s="2"/>
      <c r="O29" s="2"/>
      <c r="P29" s="2"/>
      <c r="Q29" s="2"/>
      <c r="R29" s="2"/>
      <c r="S29" s="273"/>
      <c r="T29" s="682"/>
      <c r="U29" s="2"/>
      <c r="V29" s="2"/>
      <c r="W29" s="2"/>
      <c r="X29" s="2"/>
      <c r="Y29" s="2"/>
      <c r="Z29" s="2"/>
      <c r="AA29" s="273"/>
      <c r="AB29" s="232"/>
    </row>
    <row r="30" spans="1:28" ht="87.5" x14ac:dyDescent="0.35">
      <c r="A30" s="31">
        <v>26</v>
      </c>
      <c r="B30" s="271" t="s">
        <v>549</v>
      </c>
      <c r="C30" s="290" t="s">
        <v>550</v>
      </c>
      <c r="D30" s="22" t="s">
        <v>110</v>
      </c>
      <c r="E30" s="292" t="s">
        <v>9</v>
      </c>
      <c r="F30" s="682"/>
      <c r="G30" s="5" t="s">
        <v>22</v>
      </c>
      <c r="H30" s="2"/>
      <c r="I30" s="2"/>
      <c r="J30" s="2"/>
      <c r="K30" s="2"/>
      <c r="L30" s="2"/>
      <c r="M30" s="2"/>
      <c r="N30" s="2"/>
      <c r="O30" s="2"/>
      <c r="P30" s="2"/>
      <c r="Q30" s="2"/>
      <c r="R30" s="2"/>
      <c r="S30" s="273"/>
      <c r="T30" s="682"/>
      <c r="U30" s="2"/>
      <c r="V30" s="2"/>
      <c r="W30" s="2"/>
      <c r="X30" s="2"/>
      <c r="Y30" s="2"/>
      <c r="Z30" s="2"/>
      <c r="AA30" s="273"/>
      <c r="AB30" s="232"/>
    </row>
    <row r="31" spans="1:28" ht="37.5" x14ac:dyDescent="0.35">
      <c r="A31" s="31">
        <v>27</v>
      </c>
      <c r="B31" s="271" t="s">
        <v>551</v>
      </c>
      <c r="C31" s="290" t="s">
        <v>552</v>
      </c>
      <c r="D31" s="22" t="s">
        <v>110</v>
      </c>
      <c r="E31" s="292" t="s">
        <v>9</v>
      </c>
      <c r="F31" s="682"/>
      <c r="G31" s="5" t="s">
        <v>22</v>
      </c>
      <c r="H31" s="2"/>
      <c r="I31" s="2"/>
      <c r="J31" s="2"/>
      <c r="K31" s="2"/>
      <c r="L31" s="2"/>
      <c r="M31" s="2"/>
      <c r="N31" s="2"/>
      <c r="O31" s="2"/>
      <c r="P31" s="2"/>
      <c r="Q31" s="2"/>
      <c r="R31" s="2"/>
      <c r="S31" s="273"/>
      <c r="T31" s="682"/>
      <c r="U31" s="2"/>
      <c r="V31" s="2"/>
      <c r="W31" s="2"/>
      <c r="X31" s="2"/>
      <c r="Y31" s="2"/>
      <c r="Z31" s="2"/>
      <c r="AA31" s="273"/>
      <c r="AB31" s="232"/>
    </row>
    <row r="32" spans="1:28" ht="75" x14ac:dyDescent="0.35">
      <c r="A32" s="31">
        <v>28</v>
      </c>
      <c r="B32" s="271" t="s">
        <v>553</v>
      </c>
      <c r="C32" s="290" t="s">
        <v>554</v>
      </c>
      <c r="D32" s="22" t="s">
        <v>110</v>
      </c>
      <c r="E32" s="292" t="s">
        <v>9</v>
      </c>
      <c r="F32" s="682"/>
      <c r="G32" s="5" t="s">
        <v>22</v>
      </c>
      <c r="H32" s="2"/>
      <c r="I32" s="2"/>
      <c r="J32" s="2"/>
      <c r="K32" s="2"/>
      <c r="L32" s="2"/>
      <c r="M32" s="2"/>
      <c r="N32" s="2"/>
      <c r="O32" s="2"/>
      <c r="P32" s="2"/>
      <c r="Q32" s="2"/>
      <c r="R32" s="2"/>
      <c r="S32" s="275" t="s">
        <v>22</v>
      </c>
      <c r="T32" s="682"/>
      <c r="U32" s="2"/>
      <c r="V32" s="2"/>
      <c r="W32" s="2"/>
      <c r="X32" s="2"/>
      <c r="Y32" s="2"/>
      <c r="Z32" s="2"/>
      <c r="AA32" s="273"/>
      <c r="AB32" s="232"/>
    </row>
    <row r="33" spans="1:28" ht="75" x14ac:dyDescent="0.35">
      <c r="A33" s="31">
        <v>29</v>
      </c>
      <c r="B33" s="271" t="s">
        <v>555</v>
      </c>
      <c r="C33" s="290" t="s">
        <v>556</v>
      </c>
      <c r="D33" s="22" t="s">
        <v>110</v>
      </c>
      <c r="E33" s="292" t="s">
        <v>9</v>
      </c>
      <c r="F33" s="682"/>
      <c r="G33" s="5" t="s">
        <v>22</v>
      </c>
      <c r="H33" s="2"/>
      <c r="I33" s="2"/>
      <c r="J33" s="2"/>
      <c r="K33" s="2"/>
      <c r="L33" s="2"/>
      <c r="M33" s="2"/>
      <c r="N33" s="2"/>
      <c r="O33" s="2"/>
      <c r="P33" s="2"/>
      <c r="Q33" s="2"/>
      <c r="R33" s="2"/>
      <c r="S33" s="275" t="s">
        <v>22</v>
      </c>
      <c r="T33" s="682"/>
      <c r="U33" s="2"/>
      <c r="V33" s="2"/>
      <c r="W33" s="2"/>
      <c r="X33" s="2"/>
      <c r="Y33" s="2"/>
      <c r="Z33" s="2"/>
      <c r="AA33" s="273"/>
      <c r="AB33" s="232"/>
    </row>
    <row r="34" spans="1:28" ht="75" hidden="1" x14ac:dyDescent="0.35">
      <c r="A34" s="31">
        <v>30</v>
      </c>
      <c r="B34" s="271" t="s">
        <v>557</v>
      </c>
      <c r="C34" s="290" t="s">
        <v>558</v>
      </c>
      <c r="D34" s="22" t="s">
        <v>111</v>
      </c>
      <c r="E34" s="292" t="s">
        <v>9</v>
      </c>
      <c r="F34" s="681" t="s">
        <v>22</v>
      </c>
      <c r="G34" s="2"/>
      <c r="H34" s="5" t="s">
        <v>22</v>
      </c>
      <c r="I34" s="2"/>
      <c r="J34" s="2"/>
      <c r="K34" s="2"/>
      <c r="L34" s="2"/>
      <c r="M34" s="2"/>
      <c r="N34" s="2"/>
      <c r="O34" s="2"/>
      <c r="P34" s="2"/>
      <c r="Q34" s="2"/>
      <c r="R34" s="2"/>
      <c r="S34" s="5" t="s">
        <v>22</v>
      </c>
      <c r="T34" s="2"/>
      <c r="U34" s="2"/>
      <c r="V34" s="2"/>
      <c r="W34" s="2"/>
      <c r="X34" s="2"/>
      <c r="Y34" s="2"/>
      <c r="Z34" s="2"/>
      <c r="AA34" s="273"/>
      <c r="AB34" s="232"/>
    </row>
    <row r="35" spans="1:28" ht="50" x14ac:dyDescent="0.35">
      <c r="A35" s="31">
        <v>31</v>
      </c>
      <c r="B35" s="271" t="s">
        <v>559</v>
      </c>
      <c r="C35" s="290" t="s">
        <v>560</v>
      </c>
      <c r="D35" s="22" t="s">
        <v>110</v>
      </c>
      <c r="E35" s="292" t="s">
        <v>9</v>
      </c>
      <c r="F35" s="682"/>
      <c r="G35" s="2"/>
      <c r="H35" s="5" t="s">
        <v>22</v>
      </c>
      <c r="I35" s="2"/>
      <c r="J35" s="2"/>
      <c r="K35" s="2"/>
      <c r="L35" s="2"/>
      <c r="M35" s="2"/>
      <c r="N35" s="2"/>
      <c r="O35" s="2"/>
      <c r="P35" s="2"/>
      <c r="Q35" s="2"/>
      <c r="R35" s="2"/>
      <c r="S35" s="275" t="s">
        <v>22</v>
      </c>
      <c r="T35" s="682"/>
      <c r="U35" s="2"/>
      <c r="V35" s="2"/>
      <c r="W35" s="2"/>
      <c r="X35" s="2"/>
      <c r="Y35" s="2"/>
      <c r="Z35" s="2"/>
      <c r="AA35" s="273"/>
      <c r="AB35" s="232"/>
    </row>
    <row r="36" spans="1:28" ht="37.5" x14ac:dyDescent="0.35">
      <c r="A36" s="31">
        <v>32</v>
      </c>
      <c r="B36" s="271" t="s">
        <v>745</v>
      </c>
      <c r="C36" s="290" t="s">
        <v>561</v>
      </c>
      <c r="D36" s="22" t="s">
        <v>110</v>
      </c>
      <c r="E36" s="292" t="s">
        <v>9</v>
      </c>
      <c r="F36" s="682"/>
      <c r="G36" s="2"/>
      <c r="H36" s="5" t="s">
        <v>22</v>
      </c>
      <c r="I36" s="2"/>
      <c r="J36" s="2"/>
      <c r="K36" s="2"/>
      <c r="L36" s="2"/>
      <c r="M36" s="2"/>
      <c r="N36" s="2"/>
      <c r="O36" s="2"/>
      <c r="P36" s="2"/>
      <c r="Q36" s="2"/>
      <c r="R36" s="2"/>
      <c r="S36" s="273"/>
      <c r="T36" s="682"/>
      <c r="U36" s="2"/>
      <c r="V36" s="2"/>
      <c r="W36" s="2"/>
      <c r="X36" s="2"/>
      <c r="Y36" s="2"/>
      <c r="Z36" s="2"/>
      <c r="AA36" s="273"/>
      <c r="AB36" s="232"/>
    </row>
    <row r="37" spans="1:28" ht="100.5" x14ac:dyDescent="0.35">
      <c r="A37" s="31">
        <v>33</v>
      </c>
      <c r="B37" s="271" t="s">
        <v>746</v>
      </c>
      <c r="C37" s="290" t="s">
        <v>562</v>
      </c>
      <c r="D37" s="22" t="s">
        <v>110</v>
      </c>
      <c r="E37" s="292" t="s">
        <v>9</v>
      </c>
      <c r="F37" s="682"/>
      <c r="G37" s="5" t="s">
        <v>22</v>
      </c>
      <c r="H37" s="5" t="s">
        <v>22</v>
      </c>
      <c r="I37" s="2"/>
      <c r="J37" s="2"/>
      <c r="K37" s="2"/>
      <c r="L37" s="2"/>
      <c r="M37" s="2"/>
      <c r="N37" s="2"/>
      <c r="O37" s="2"/>
      <c r="P37" s="2"/>
      <c r="Q37" s="2"/>
      <c r="R37" s="2"/>
      <c r="S37" s="273"/>
      <c r="T37" s="682"/>
      <c r="U37" s="2"/>
      <c r="V37" s="2"/>
      <c r="W37" s="2"/>
      <c r="X37" s="2"/>
      <c r="Y37" s="2"/>
      <c r="Z37" s="2"/>
      <c r="AA37" s="273"/>
      <c r="AB37" s="232"/>
    </row>
    <row r="38" spans="1:28" ht="38" x14ac:dyDescent="0.35">
      <c r="A38" s="31">
        <v>34</v>
      </c>
      <c r="B38" s="271" t="s">
        <v>744</v>
      </c>
      <c r="C38" s="290" t="s">
        <v>562</v>
      </c>
      <c r="D38" s="22" t="s">
        <v>110</v>
      </c>
      <c r="E38" s="292" t="s">
        <v>9</v>
      </c>
      <c r="F38" s="682"/>
      <c r="G38" s="2"/>
      <c r="H38" s="2"/>
      <c r="I38" s="2"/>
      <c r="J38" s="2"/>
      <c r="K38" s="5" t="s">
        <v>22</v>
      </c>
      <c r="L38" s="2"/>
      <c r="M38" s="2"/>
      <c r="N38" s="2"/>
      <c r="O38" s="2"/>
      <c r="P38" s="2"/>
      <c r="Q38" s="2"/>
      <c r="R38" s="2"/>
      <c r="S38" s="273"/>
      <c r="T38" s="682"/>
      <c r="U38" s="2"/>
      <c r="V38" s="2"/>
      <c r="W38" s="2"/>
      <c r="X38" s="2"/>
      <c r="Y38" s="2"/>
      <c r="Z38" s="2"/>
      <c r="AA38" s="273"/>
      <c r="AB38" s="232"/>
    </row>
    <row r="39" spans="1:28" ht="50" hidden="1" x14ac:dyDescent="0.35">
      <c r="A39" s="31">
        <v>35</v>
      </c>
      <c r="B39" s="271" t="s">
        <v>563</v>
      </c>
      <c r="C39" s="290" t="s">
        <v>564</v>
      </c>
      <c r="D39" s="22" t="s">
        <v>111</v>
      </c>
      <c r="E39" s="292" t="s">
        <v>9</v>
      </c>
      <c r="F39" s="682"/>
      <c r="G39" s="2"/>
      <c r="H39" s="2"/>
      <c r="I39" s="2"/>
      <c r="J39" s="2"/>
      <c r="K39" s="2"/>
      <c r="L39" s="2"/>
      <c r="M39" s="2"/>
      <c r="N39" s="2"/>
      <c r="O39" s="2"/>
      <c r="P39" s="2"/>
      <c r="Q39" s="2"/>
      <c r="R39" s="2"/>
      <c r="S39" s="2"/>
      <c r="T39" s="5" t="s">
        <v>22</v>
      </c>
      <c r="U39" s="2"/>
      <c r="V39" s="2"/>
      <c r="W39" s="2"/>
      <c r="X39" s="2"/>
      <c r="Y39" s="2"/>
      <c r="Z39" s="2"/>
      <c r="AA39" s="273"/>
      <c r="AB39" s="232"/>
    </row>
    <row r="40" spans="1:28" ht="50" hidden="1" x14ac:dyDescent="0.35">
      <c r="A40" s="31">
        <v>36</v>
      </c>
      <c r="B40" s="271" t="s">
        <v>565</v>
      </c>
      <c r="C40" s="290" t="s">
        <v>566</v>
      </c>
      <c r="D40" s="22" t="s">
        <v>111</v>
      </c>
      <c r="E40" s="292" t="s">
        <v>9</v>
      </c>
      <c r="F40" s="681" t="s">
        <v>22</v>
      </c>
      <c r="G40" s="2"/>
      <c r="H40" s="2"/>
      <c r="I40" s="2"/>
      <c r="J40" s="2"/>
      <c r="K40" s="5" t="s">
        <v>22</v>
      </c>
      <c r="L40" s="2"/>
      <c r="M40" s="2"/>
      <c r="N40" s="2"/>
      <c r="O40" s="2"/>
      <c r="P40" s="2"/>
      <c r="Q40" s="2"/>
      <c r="R40" s="2"/>
      <c r="S40" s="2"/>
      <c r="T40" s="2"/>
      <c r="U40" s="2"/>
      <c r="V40" s="2"/>
      <c r="W40" s="2"/>
      <c r="X40" s="2"/>
      <c r="Y40" s="2"/>
      <c r="Z40" s="2"/>
      <c r="AA40" s="273"/>
      <c r="AB40" s="232"/>
    </row>
    <row r="41" spans="1:28" ht="112.5" x14ac:dyDescent="0.35">
      <c r="A41" s="31">
        <v>37</v>
      </c>
      <c r="B41" s="271" t="s">
        <v>567</v>
      </c>
      <c r="C41" s="290" t="s">
        <v>568</v>
      </c>
      <c r="D41" s="22" t="s">
        <v>110</v>
      </c>
      <c r="E41" s="292" t="s">
        <v>9</v>
      </c>
      <c r="F41" s="682"/>
      <c r="G41" s="5" t="s">
        <v>22</v>
      </c>
      <c r="H41" s="2"/>
      <c r="I41" s="2"/>
      <c r="J41" s="2"/>
      <c r="K41" s="2"/>
      <c r="L41" s="2"/>
      <c r="M41" s="2"/>
      <c r="N41" s="2"/>
      <c r="O41" s="2"/>
      <c r="P41" s="2"/>
      <c r="Q41" s="2"/>
      <c r="R41" s="2"/>
      <c r="S41" s="273"/>
      <c r="T41" s="682"/>
      <c r="U41" s="2"/>
      <c r="V41" s="2"/>
      <c r="W41" s="2"/>
      <c r="X41" s="2"/>
      <c r="Y41" s="2"/>
      <c r="Z41" s="2"/>
      <c r="AA41" s="273"/>
      <c r="AB41" s="232"/>
    </row>
    <row r="42" spans="1:28" ht="37.5" hidden="1" x14ac:dyDescent="0.35">
      <c r="A42" s="31">
        <v>38</v>
      </c>
      <c r="B42" s="271" t="s">
        <v>569</v>
      </c>
      <c r="C42" s="290" t="s">
        <v>570</v>
      </c>
      <c r="D42" s="22" t="s">
        <v>111</v>
      </c>
      <c r="E42" s="291" t="s">
        <v>18</v>
      </c>
      <c r="F42" s="682"/>
      <c r="G42" s="2"/>
      <c r="H42" s="2"/>
      <c r="I42" s="2"/>
      <c r="J42" s="2"/>
      <c r="K42" s="5" t="s">
        <v>22</v>
      </c>
      <c r="L42" s="2"/>
      <c r="M42" s="2"/>
      <c r="N42" s="2"/>
      <c r="O42" s="2"/>
      <c r="P42" s="2"/>
      <c r="Q42" s="2"/>
      <c r="R42" s="2"/>
      <c r="S42" s="2"/>
      <c r="T42" s="2"/>
      <c r="U42" s="2"/>
      <c r="V42" s="2"/>
      <c r="W42" s="2"/>
      <c r="X42" s="2"/>
      <c r="Y42" s="2"/>
      <c r="Z42" s="2"/>
      <c r="AA42" s="273"/>
      <c r="AB42" s="232"/>
    </row>
    <row r="43" spans="1:28" ht="25" x14ac:dyDescent="0.35">
      <c r="A43" s="31">
        <v>39</v>
      </c>
      <c r="B43" s="271" t="s">
        <v>571</v>
      </c>
      <c r="C43" s="290" t="s">
        <v>572</v>
      </c>
      <c r="D43" s="22" t="s">
        <v>110</v>
      </c>
      <c r="E43" s="292" t="s">
        <v>9</v>
      </c>
      <c r="F43" s="682"/>
      <c r="G43" s="5" t="s">
        <v>22</v>
      </c>
      <c r="H43" s="2"/>
      <c r="I43" s="2"/>
      <c r="J43" s="2"/>
      <c r="K43" s="2"/>
      <c r="L43" s="2"/>
      <c r="M43" s="2"/>
      <c r="N43" s="2"/>
      <c r="O43" s="2"/>
      <c r="P43" s="2"/>
      <c r="Q43" s="2"/>
      <c r="R43" s="2"/>
      <c r="S43" s="273"/>
      <c r="T43" s="682"/>
      <c r="U43" s="2"/>
      <c r="V43" s="2"/>
      <c r="W43" s="2"/>
      <c r="X43" s="2"/>
      <c r="Y43" s="2"/>
      <c r="Z43" s="2"/>
      <c r="AA43" s="273"/>
      <c r="AB43" s="232"/>
    </row>
    <row r="44" spans="1:28" ht="37.5" x14ac:dyDescent="0.35">
      <c r="A44" s="31">
        <v>40</v>
      </c>
      <c r="B44" s="271" t="s">
        <v>492</v>
      </c>
      <c r="C44" s="290" t="s">
        <v>573</v>
      </c>
      <c r="D44" s="22" t="s">
        <v>110</v>
      </c>
      <c r="E44" s="292" t="s">
        <v>9</v>
      </c>
      <c r="F44" s="682"/>
      <c r="G44" s="2"/>
      <c r="H44" s="2"/>
      <c r="I44" s="2"/>
      <c r="J44" s="2"/>
      <c r="K44" s="5" t="s">
        <v>22</v>
      </c>
      <c r="L44" s="2"/>
      <c r="M44" s="2"/>
      <c r="N44" s="2"/>
      <c r="O44" s="2"/>
      <c r="P44" s="2"/>
      <c r="Q44" s="2"/>
      <c r="R44" s="2"/>
      <c r="S44" s="275" t="s">
        <v>22</v>
      </c>
      <c r="T44" s="682"/>
      <c r="U44" s="2"/>
      <c r="V44" s="2"/>
      <c r="W44" s="2"/>
      <c r="X44" s="2"/>
      <c r="Y44" s="2"/>
      <c r="Z44" s="2"/>
      <c r="AA44" s="273"/>
      <c r="AB44" s="232"/>
    </row>
    <row r="45" spans="1:28" ht="37.5" hidden="1" x14ac:dyDescent="0.35">
      <c r="A45" s="31">
        <v>41</v>
      </c>
      <c r="B45" s="271" t="s">
        <v>574</v>
      </c>
      <c r="C45" s="290" t="s">
        <v>575</v>
      </c>
      <c r="D45" s="22" t="s">
        <v>111</v>
      </c>
      <c r="E45" s="292" t="s">
        <v>9</v>
      </c>
      <c r="F45" s="682"/>
      <c r="G45" s="2"/>
      <c r="H45" s="2"/>
      <c r="I45" s="2"/>
      <c r="J45" s="2"/>
      <c r="K45" s="5" t="s">
        <v>22</v>
      </c>
      <c r="L45" s="2"/>
      <c r="M45" s="2"/>
      <c r="N45" s="2"/>
      <c r="O45" s="2"/>
      <c r="P45" s="2"/>
      <c r="Q45" s="2"/>
      <c r="R45" s="2"/>
      <c r="S45" s="2"/>
      <c r="T45" s="2"/>
      <c r="U45" s="2"/>
      <c r="V45" s="2"/>
      <c r="W45" s="2"/>
      <c r="X45" s="2"/>
      <c r="Y45" s="2"/>
      <c r="Z45" s="2"/>
      <c r="AA45" s="273"/>
      <c r="AB45" s="232"/>
    </row>
    <row r="46" spans="1:28" ht="37.5" x14ac:dyDescent="0.35">
      <c r="A46" s="31">
        <v>42</v>
      </c>
      <c r="B46" s="271" t="s">
        <v>689</v>
      </c>
      <c r="C46" s="290" t="s">
        <v>577</v>
      </c>
      <c r="D46" s="22" t="s">
        <v>110</v>
      </c>
      <c r="E46" s="292" t="s">
        <v>9</v>
      </c>
      <c r="F46" s="682"/>
      <c r="G46" s="5" t="s">
        <v>22</v>
      </c>
      <c r="H46" s="2"/>
      <c r="I46" s="2"/>
      <c r="J46" s="2"/>
      <c r="K46" s="2"/>
      <c r="L46" s="2"/>
      <c r="M46" s="2"/>
      <c r="N46" s="2"/>
      <c r="O46" s="2"/>
      <c r="P46" s="2"/>
      <c r="Q46" s="2"/>
      <c r="R46" s="2"/>
      <c r="S46" s="273"/>
      <c r="T46" s="682"/>
      <c r="U46" s="2"/>
      <c r="V46" s="2"/>
      <c r="W46" s="2"/>
      <c r="X46" s="2"/>
      <c r="Y46" s="2"/>
      <c r="Z46" s="2"/>
      <c r="AA46" s="273"/>
      <c r="AB46" s="232"/>
    </row>
    <row r="47" spans="1:28" ht="25" x14ac:dyDescent="0.35">
      <c r="A47" s="31">
        <v>43</v>
      </c>
      <c r="B47" s="271" t="s">
        <v>148</v>
      </c>
      <c r="C47" s="290" t="s">
        <v>579</v>
      </c>
      <c r="D47" s="22" t="s">
        <v>110</v>
      </c>
      <c r="E47" s="292" t="s">
        <v>9</v>
      </c>
      <c r="F47" s="682"/>
      <c r="G47" s="2"/>
      <c r="H47" s="2"/>
      <c r="I47" s="2"/>
      <c r="J47" s="2"/>
      <c r="K47" s="2"/>
      <c r="L47" s="2"/>
      <c r="M47" s="2"/>
      <c r="N47" s="2"/>
      <c r="O47" s="5" t="s">
        <v>22</v>
      </c>
      <c r="P47" s="2"/>
      <c r="Q47" s="2"/>
      <c r="R47" s="2"/>
      <c r="S47" s="275" t="s">
        <v>22</v>
      </c>
      <c r="T47" s="682"/>
      <c r="U47" s="2"/>
      <c r="V47" s="2"/>
      <c r="W47" s="2"/>
      <c r="X47" s="2"/>
      <c r="Y47" s="2"/>
      <c r="Z47" s="2"/>
      <c r="AA47" s="273"/>
      <c r="AB47" s="232"/>
    </row>
    <row r="48" spans="1:28" ht="62.5" x14ac:dyDescent="0.35">
      <c r="A48" s="31">
        <v>44</v>
      </c>
      <c r="B48" s="271" t="s">
        <v>158</v>
      </c>
      <c r="C48" s="290" t="s">
        <v>581</v>
      </c>
      <c r="D48" s="22" t="s">
        <v>110</v>
      </c>
      <c r="E48" s="292" t="s">
        <v>9</v>
      </c>
      <c r="F48" s="682"/>
      <c r="G48" s="2"/>
      <c r="H48" s="2"/>
      <c r="I48" s="2"/>
      <c r="J48" s="2"/>
      <c r="K48" s="5" t="s">
        <v>22</v>
      </c>
      <c r="L48" s="2"/>
      <c r="M48" s="2"/>
      <c r="N48" s="2"/>
      <c r="O48" s="2"/>
      <c r="P48" s="2"/>
      <c r="Q48" s="2"/>
      <c r="R48" s="2"/>
      <c r="S48" s="275" t="s">
        <v>22</v>
      </c>
      <c r="T48" s="682"/>
      <c r="U48" s="2"/>
      <c r="V48" s="2"/>
      <c r="W48" s="2"/>
      <c r="X48" s="2"/>
      <c r="Y48" s="2"/>
      <c r="Z48" s="2"/>
      <c r="AA48" s="273"/>
      <c r="AB48" s="232"/>
    </row>
    <row r="49" spans="1:28" ht="62.5" x14ac:dyDescent="0.35">
      <c r="A49" s="31">
        <v>45</v>
      </c>
      <c r="B49" s="271" t="s">
        <v>690</v>
      </c>
      <c r="C49" s="290" t="s">
        <v>583</v>
      </c>
      <c r="D49" s="22" t="s">
        <v>110</v>
      </c>
      <c r="E49" s="292" t="s">
        <v>9</v>
      </c>
      <c r="F49" s="682"/>
      <c r="G49" s="2"/>
      <c r="H49" s="5" t="s">
        <v>22</v>
      </c>
      <c r="I49" s="2"/>
      <c r="J49" s="2"/>
      <c r="K49" s="2"/>
      <c r="L49" s="2"/>
      <c r="M49" s="2"/>
      <c r="N49" s="2"/>
      <c r="O49" s="2"/>
      <c r="P49" s="2"/>
      <c r="Q49" s="2"/>
      <c r="R49" s="2"/>
      <c r="S49" s="273"/>
      <c r="T49" s="682"/>
      <c r="U49" s="5" t="s">
        <v>22</v>
      </c>
      <c r="V49" s="2"/>
      <c r="W49" s="2"/>
      <c r="X49" s="2"/>
      <c r="Y49" s="2"/>
      <c r="Z49" s="2"/>
      <c r="AA49" s="273"/>
      <c r="AB49" s="232"/>
    </row>
    <row r="50" spans="1:28" ht="37.5" x14ac:dyDescent="0.35">
      <c r="A50" s="31">
        <v>46</v>
      </c>
      <c r="B50" s="271" t="s">
        <v>691</v>
      </c>
      <c r="C50" s="290" t="s">
        <v>585</v>
      </c>
      <c r="D50" s="22" t="s">
        <v>110</v>
      </c>
      <c r="E50" s="291" t="s">
        <v>18</v>
      </c>
      <c r="F50" s="682"/>
      <c r="G50" s="2"/>
      <c r="H50" s="2"/>
      <c r="I50" s="2"/>
      <c r="J50" s="2"/>
      <c r="K50" s="2"/>
      <c r="L50" s="2"/>
      <c r="M50" s="2"/>
      <c r="N50" s="2"/>
      <c r="O50" s="2"/>
      <c r="P50" s="2"/>
      <c r="Q50" s="2"/>
      <c r="R50" s="2"/>
      <c r="S50" s="275" t="s">
        <v>22</v>
      </c>
      <c r="T50" s="682"/>
      <c r="U50" s="2"/>
      <c r="V50" s="2"/>
      <c r="W50" s="2"/>
      <c r="X50" s="2"/>
      <c r="Y50" s="2"/>
      <c r="Z50" s="2"/>
      <c r="AA50" s="273"/>
      <c r="AB50" s="232"/>
    </row>
    <row r="51" spans="1:28" ht="87.5" x14ac:dyDescent="0.35">
      <c r="A51" s="31">
        <v>47</v>
      </c>
      <c r="B51" s="271" t="s">
        <v>586</v>
      </c>
      <c r="C51" s="290" t="s">
        <v>587</v>
      </c>
      <c r="D51" s="22" t="s">
        <v>110</v>
      </c>
      <c r="E51" s="292" t="s">
        <v>9</v>
      </c>
      <c r="F51" s="682"/>
      <c r="G51" s="2"/>
      <c r="H51" s="5" t="s">
        <v>22</v>
      </c>
      <c r="I51" s="2"/>
      <c r="J51" s="2"/>
      <c r="K51" s="2"/>
      <c r="L51" s="2"/>
      <c r="M51" s="2"/>
      <c r="N51" s="2"/>
      <c r="O51" s="2"/>
      <c r="P51" s="2"/>
      <c r="Q51" s="2"/>
      <c r="R51" s="2"/>
      <c r="S51" s="275" t="s">
        <v>22</v>
      </c>
      <c r="T51" s="682"/>
      <c r="U51" s="5" t="s">
        <v>22</v>
      </c>
      <c r="V51" s="2"/>
      <c r="W51" s="2"/>
      <c r="X51" s="2"/>
      <c r="Y51" s="2"/>
      <c r="Z51" s="2"/>
      <c r="AA51" s="273"/>
      <c r="AB51" s="232"/>
    </row>
    <row r="52" spans="1:28" ht="62.5" x14ac:dyDescent="0.35">
      <c r="A52" s="31">
        <v>48</v>
      </c>
      <c r="B52" s="271" t="s">
        <v>588</v>
      </c>
      <c r="C52" s="290" t="s">
        <v>589</v>
      </c>
      <c r="D52" s="22" t="s">
        <v>110</v>
      </c>
      <c r="E52" s="292" t="s">
        <v>9</v>
      </c>
      <c r="F52" s="682"/>
      <c r="G52" s="2"/>
      <c r="H52" s="2"/>
      <c r="I52" s="2"/>
      <c r="J52" s="2"/>
      <c r="K52" s="2"/>
      <c r="L52" s="5" t="s">
        <v>22</v>
      </c>
      <c r="M52" s="2"/>
      <c r="N52" s="2"/>
      <c r="O52" s="2"/>
      <c r="P52" s="2"/>
      <c r="Q52" s="2"/>
      <c r="R52" s="2"/>
      <c r="S52" s="273"/>
      <c r="T52" s="682"/>
      <c r="U52" s="5" t="s">
        <v>22</v>
      </c>
      <c r="V52" s="2"/>
      <c r="W52" s="2"/>
      <c r="X52" s="2"/>
      <c r="Y52" s="2"/>
      <c r="Z52" s="2"/>
      <c r="AA52" s="273"/>
      <c r="AB52" s="232"/>
    </row>
    <row r="53" spans="1:28" ht="62.5" x14ac:dyDescent="0.35">
      <c r="A53" s="31">
        <v>49</v>
      </c>
      <c r="B53" s="271" t="s">
        <v>150</v>
      </c>
      <c r="C53" s="290" t="s">
        <v>590</v>
      </c>
      <c r="D53" s="22" t="s">
        <v>110</v>
      </c>
      <c r="E53" s="292" t="s">
        <v>9</v>
      </c>
      <c r="F53" s="682"/>
      <c r="G53" s="2"/>
      <c r="H53" s="5" t="s">
        <v>22</v>
      </c>
      <c r="I53" s="2"/>
      <c r="J53" s="2"/>
      <c r="K53" s="2"/>
      <c r="L53" s="2"/>
      <c r="M53" s="2"/>
      <c r="N53" s="2"/>
      <c r="O53" s="2"/>
      <c r="P53" s="2"/>
      <c r="Q53" s="2"/>
      <c r="R53" s="2"/>
      <c r="S53" s="275" t="s">
        <v>22</v>
      </c>
      <c r="T53" s="682"/>
      <c r="U53" s="5" t="s">
        <v>22</v>
      </c>
      <c r="V53" s="2"/>
      <c r="W53" s="2"/>
      <c r="X53" s="2"/>
      <c r="Y53" s="2"/>
      <c r="Z53" s="2"/>
      <c r="AA53" s="273"/>
      <c r="AB53" s="232"/>
    </row>
    <row r="54" spans="1:28" ht="25" x14ac:dyDescent="0.35">
      <c r="A54" s="31">
        <v>50</v>
      </c>
      <c r="B54" s="271" t="s">
        <v>591</v>
      </c>
      <c r="C54" s="290" t="s">
        <v>592</v>
      </c>
      <c r="D54" s="22" t="s">
        <v>110</v>
      </c>
      <c r="E54" s="292" t="s">
        <v>9</v>
      </c>
      <c r="F54" s="681" t="s">
        <v>22</v>
      </c>
      <c r="G54" s="2"/>
      <c r="H54" s="2"/>
      <c r="I54" s="2"/>
      <c r="J54" s="2"/>
      <c r="K54" s="2"/>
      <c r="L54" s="2"/>
      <c r="M54" s="2"/>
      <c r="N54" s="2"/>
      <c r="O54" s="2"/>
      <c r="P54" s="2"/>
      <c r="Q54" s="2"/>
      <c r="R54" s="2"/>
      <c r="S54" s="273"/>
      <c r="T54" s="682"/>
      <c r="U54" s="2"/>
      <c r="V54" s="2"/>
      <c r="W54" s="2"/>
      <c r="X54" s="2"/>
      <c r="Y54" s="2"/>
      <c r="Z54" s="2"/>
      <c r="AA54" s="273"/>
      <c r="AB54" s="232"/>
    </row>
    <row r="55" spans="1:28" ht="37.5" hidden="1" x14ac:dyDescent="0.35">
      <c r="A55" s="254" t="s">
        <v>645</v>
      </c>
      <c r="B55" s="271" t="s">
        <v>490</v>
      </c>
      <c r="C55" s="290" t="s">
        <v>743</v>
      </c>
      <c r="D55" s="22" t="s">
        <v>111</v>
      </c>
      <c r="E55" s="292" t="s">
        <v>9</v>
      </c>
      <c r="F55" s="682"/>
      <c r="G55" s="2"/>
      <c r="H55" s="2"/>
      <c r="I55" s="2"/>
      <c r="J55" s="2"/>
      <c r="K55" s="2"/>
      <c r="L55" s="2"/>
      <c r="M55" s="2"/>
      <c r="N55" s="2"/>
      <c r="O55" s="2"/>
      <c r="P55" s="2"/>
      <c r="Q55" s="2"/>
      <c r="R55" s="2"/>
      <c r="S55" s="2"/>
      <c r="T55" s="2"/>
      <c r="U55" s="2"/>
      <c r="V55" s="2"/>
      <c r="W55" s="2"/>
      <c r="X55" s="2"/>
      <c r="Y55" s="2"/>
      <c r="Z55" s="2"/>
      <c r="AA55" s="273"/>
    </row>
    <row r="56" spans="1:28" ht="37.5" hidden="1" x14ac:dyDescent="0.35">
      <c r="A56" s="254" t="s">
        <v>646</v>
      </c>
      <c r="B56" s="271" t="s">
        <v>491</v>
      </c>
      <c r="C56" s="290" t="s">
        <v>743</v>
      </c>
      <c r="D56" s="22" t="s">
        <v>111</v>
      </c>
      <c r="E56" s="292" t="s">
        <v>9</v>
      </c>
      <c r="F56" s="682"/>
      <c r="G56" s="2"/>
      <c r="H56" s="2"/>
      <c r="I56" s="2"/>
      <c r="J56" s="2"/>
      <c r="K56" s="2"/>
      <c r="L56" s="2"/>
      <c r="M56" s="2"/>
      <c r="N56" s="2"/>
      <c r="O56" s="2"/>
      <c r="P56" s="2"/>
      <c r="Q56" s="2"/>
      <c r="R56" s="2"/>
      <c r="S56" s="2"/>
      <c r="T56" s="2"/>
      <c r="U56" s="2"/>
      <c r="V56" s="2"/>
      <c r="W56" s="2"/>
      <c r="X56" s="2"/>
      <c r="Y56" s="2"/>
      <c r="Z56" s="2"/>
      <c r="AA56" s="273"/>
    </row>
    <row r="57" spans="1:28" ht="37.5" hidden="1" x14ac:dyDescent="0.35">
      <c r="A57" s="254" t="s">
        <v>647</v>
      </c>
      <c r="B57" s="271" t="s">
        <v>644</v>
      </c>
      <c r="C57" s="290" t="s">
        <v>743</v>
      </c>
      <c r="D57" s="22" t="s">
        <v>111</v>
      </c>
      <c r="E57" s="291" t="s">
        <v>18</v>
      </c>
      <c r="F57" s="682"/>
      <c r="G57" s="2"/>
      <c r="H57" s="2"/>
      <c r="I57" s="2"/>
      <c r="J57" s="2"/>
      <c r="K57" s="2"/>
      <c r="L57" s="2"/>
      <c r="M57" s="2"/>
      <c r="N57" s="2"/>
      <c r="O57" s="2"/>
      <c r="P57" s="2"/>
      <c r="Q57" s="2"/>
      <c r="R57" s="2"/>
      <c r="S57" s="2"/>
      <c r="T57" s="2"/>
      <c r="U57" s="2"/>
      <c r="V57" s="2"/>
      <c r="W57" s="2"/>
      <c r="X57" s="2"/>
      <c r="Y57" s="2"/>
      <c r="Z57" s="2"/>
      <c r="AA57" s="273"/>
    </row>
    <row r="58" spans="1:28" ht="37.5" hidden="1" x14ac:dyDescent="0.35">
      <c r="A58" s="254" t="s">
        <v>648</v>
      </c>
      <c r="B58" s="271" t="s">
        <v>655</v>
      </c>
      <c r="C58" s="290" t="s">
        <v>743</v>
      </c>
      <c r="D58" s="22" t="s">
        <v>111</v>
      </c>
      <c r="E58" s="294" t="s">
        <v>594</v>
      </c>
      <c r="F58" s="682"/>
      <c r="G58" s="2"/>
      <c r="H58" s="2"/>
      <c r="I58" s="2"/>
      <c r="J58" s="2"/>
      <c r="K58" s="2"/>
      <c r="L58" s="2"/>
      <c r="M58" s="2"/>
      <c r="N58" s="2"/>
      <c r="O58" s="2"/>
      <c r="P58" s="2"/>
      <c r="Q58" s="2"/>
      <c r="R58" s="2"/>
      <c r="S58" s="2"/>
      <c r="T58" s="2"/>
      <c r="U58" s="2"/>
      <c r="V58" s="2"/>
      <c r="W58" s="2"/>
      <c r="X58" s="2"/>
      <c r="Y58" s="2"/>
      <c r="Z58" s="2"/>
      <c r="AA58" s="273"/>
    </row>
    <row r="59" spans="1:28" ht="62.5" hidden="1" x14ac:dyDescent="0.35">
      <c r="A59" s="254" t="s">
        <v>649</v>
      </c>
      <c r="B59" s="271" t="s">
        <v>656</v>
      </c>
      <c r="C59" s="290" t="s">
        <v>743</v>
      </c>
      <c r="D59" s="22" t="s">
        <v>111</v>
      </c>
      <c r="E59" s="291" t="s">
        <v>18</v>
      </c>
      <c r="F59" s="682"/>
      <c r="G59" s="2"/>
      <c r="H59" s="2"/>
      <c r="I59" s="2"/>
      <c r="J59" s="2"/>
      <c r="K59" s="2"/>
      <c r="L59" s="2"/>
      <c r="M59" s="2"/>
      <c r="N59" s="2"/>
      <c r="O59" s="2"/>
      <c r="P59" s="2"/>
      <c r="Q59" s="2"/>
      <c r="R59" s="2"/>
      <c r="S59" s="2"/>
      <c r="T59" s="2"/>
      <c r="U59" s="2"/>
      <c r="V59" s="2"/>
      <c r="W59" s="2"/>
      <c r="X59" s="2"/>
      <c r="Y59" s="2"/>
      <c r="Z59" s="2"/>
      <c r="AA59" s="273"/>
    </row>
    <row r="60" spans="1:28" ht="37.5" hidden="1" x14ac:dyDescent="0.35">
      <c r="A60" s="254" t="s">
        <v>650</v>
      </c>
      <c r="B60" s="271" t="s">
        <v>657</v>
      </c>
      <c r="C60" s="290" t="s">
        <v>743</v>
      </c>
      <c r="D60" s="22" t="s">
        <v>111</v>
      </c>
      <c r="E60" s="294" t="s">
        <v>594</v>
      </c>
      <c r="F60" s="682"/>
      <c r="G60" s="2"/>
      <c r="H60" s="2"/>
      <c r="I60" s="2"/>
      <c r="J60" s="2"/>
      <c r="K60" s="2"/>
      <c r="L60" s="2"/>
      <c r="M60" s="2"/>
      <c r="N60" s="2"/>
      <c r="O60" s="2"/>
      <c r="P60" s="2"/>
      <c r="Q60" s="2"/>
      <c r="R60" s="2"/>
      <c r="S60" s="2"/>
      <c r="T60" s="2"/>
      <c r="U60" s="2"/>
      <c r="V60" s="2"/>
      <c r="W60" s="2"/>
      <c r="X60" s="2"/>
      <c r="Y60" s="2"/>
      <c r="Z60" s="2"/>
      <c r="AA60" s="273"/>
    </row>
    <row r="61" spans="1:28" ht="50" hidden="1" x14ac:dyDescent="0.35">
      <c r="A61" s="254" t="s">
        <v>651</v>
      </c>
      <c r="B61" s="271" t="s">
        <v>659</v>
      </c>
      <c r="C61" s="290" t="s">
        <v>743</v>
      </c>
      <c r="D61" s="22" t="s">
        <v>111</v>
      </c>
      <c r="E61" s="291" t="s">
        <v>18</v>
      </c>
      <c r="F61" s="682"/>
      <c r="G61" s="2"/>
      <c r="H61" s="2"/>
      <c r="I61" s="2"/>
      <c r="J61" s="2"/>
      <c r="K61" s="2"/>
      <c r="L61" s="2"/>
      <c r="M61" s="2"/>
      <c r="N61" s="2"/>
      <c r="O61" s="2"/>
      <c r="P61" s="2"/>
      <c r="Q61" s="2"/>
      <c r="R61" s="2"/>
      <c r="S61" s="2"/>
      <c r="T61" s="2"/>
      <c r="U61" s="2"/>
      <c r="V61" s="2"/>
      <c r="W61" s="2"/>
      <c r="X61" s="2"/>
      <c r="Y61" s="2"/>
      <c r="Z61" s="2"/>
      <c r="AA61" s="273"/>
    </row>
    <row r="62" spans="1:28" ht="100" hidden="1" x14ac:dyDescent="0.35">
      <c r="A62" s="254" t="s">
        <v>652</v>
      </c>
      <c r="B62" s="271" t="s">
        <v>660</v>
      </c>
      <c r="C62" s="290" t="s">
        <v>743</v>
      </c>
      <c r="D62" s="22" t="s">
        <v>111</v>
      </c>
      <c r="E62" s="291" t="s">
        <v>18</v>
      </c>
      <c r="F62" s="682"/>
      <c r="G62" s="2"/>
      <c r="H62" s="2"/>
      <c r="I62" s="2"/>
      <c r="J62" s="2"/>
      <c r="K62" s="2"/>
      <c r="L62" s="2"/>
      <c r="M62" s="2"/>
      <c r="N62" s="2"/>
      <c r="O62" s="2"/>
      <c r="P62" s="2"/>
      <c r="Q62" s="2"/>
      <c r="R62" s="2"/>
      <c r="S62" s="2"/>
      <c r="T62" s="2"/>
      <c r="U62" s="2"/>
      <c r="V62" s="2"/>
      <c r="W62" s="2"/>
      <c r="X62" s="2"/>
      <c r="Y62" s="2"/>
      <c r="Z62" s="2"/>
      <c r="AA62" s="273"/>
    </row>
    <row r="63" spans="1:28" ht="37.5" hidden="1" x14ac:dyDescent="0.35">
      <c r="A63" s="254" t="s">
        <v>653</v>
      </c>
      <c r="B63" s="271" t="s">
        <v>661</v>
      </c>
      <c r="C63" s="290" t="s">
        <v>743</v>
      </c>
      <c r="D63" s="22" t="s">
        <v>111</v>
      </c>
      <c r="E63" s="294" t="s">
        <v>594</v>
      </c>
      <c r="F63" s="682"/>
      <c r="G63" s="2"/>
      <c r="H63" s="2"/>
      <c r="I63" s="2"/>
      <c r="J63" s="2"/>
      <c r="K63" s="2"/>
      <c r="L63" s="2"/>
      <c r="M63" s="2"/>
      <c r="N63" s="2"/>
      <c r="O63" s="2"/>
      <c r="P63" s="2"/>
      <c r="Q63" s="2"/>
      <c r="R63" s="2"/>
      <c r="S63" s="2"/>
      <c r="T63" s="2"/>
      <c r="U63" s="2"/>
      <c r="V63" s="2"/>
      <c r="W63" s="2"/>
      <c r="X63" s="2"/>
      <c r="Y63" s="2"/>
      <c r="Z63" s="2"/>
      <c r="AA63" s="273"/>
    </row>
    <row r="64" spans="1:28" ht="38" hidden="1" thickBot="1" x14ac:dyDescent="0.4">
      <c r="A64" s="672" t="s">
        <v>654</v>
      </c>
      <c r="B64" s="296" t="s">
        <v>662</v>
      </c>
      <c r="C64" s="297" t="s">
        <v>743</v>
      </c>
      <c r="D64" s="673" t="s">
        <v>111</v>
      </c>
      <c r="E64" s="684" t="s">
        <v>18</v>
      </c>
      <c r="F64" s="683"/>
      <c r="G64" s="277"/>
      <c r="H64" s="277"/>
      <c r="I64" s="277"/>
      <c r="J64" s="277"/>
      <c r="K64" s="277"/>
      <c r="L64" s="277"/>
      <c r="M64" s="277"/>
      <c r="N64" s="277"/>
      <c r="O64" s="277"/>
      <c r="P64" s="277"/>
      <c r="Q64" s="277"/>
      <c r="R64" s="277"/>
      <c r="S64" s="277"/>
      <c r="T64" s="277"/>
      <c r="U64" s="277"/>
      <c r="V64" s="277"/>
      <c r="W64" s="277"/>
      <c r="X64" s="277"/>
      <c r="Y64" s="277"/>
      <c r="Z64" s="277"/>
      <c r="AA64" s="278"/>
    </row>
    <row r="65" spans="1:28" x14ac:dyDescent="0.35">
      <c r="A65" s="232"/>
      <c r="B65" s="232"/>
      <c r="C65" s="232"/>
      <c r="D65" s="309"/>
      <c r="E65" s="310"/>
      <c r="F65" s="232"/>
      <c r="G65" s="232"/>
      <c r="H65" s="232"/>
      <c r="I65" s="232"/>
      <c r="J65" s="232"/>
      <c r="K65" s="232"/>
      <c r="L65" s="232"/>
      <c r="M65" s="232"/>
      <c r="N65" s="232"/>
      <c r="O65" s="232"/>
      <c r="P65" s="232"/>
      <c r="Q65" s="232"/>
      <c r="R65" s="232"/>
      <c r="S65" s="232"/>
      <c r="T65" s="232"/>
      <c r="U65" s="232"/>
      <c r="V65" s="232"/>
      <c r="W65" s="232"/>
      <c r="X65" s="232"/>
      <c r="Y65" s="232"/>
      <c r="Z65" s="232"/>
      <c r="AA65" s="232"/>
      <c r="AB65" s="232"/>
    </row>
  </sheetData>
  <autoFilter ref="A4:AA64" xr:uid="{E76508D9-8D7F-47F9-9F4A-8CAFB7F34CEA}">
    <filterColumn colId="3">
      <filters>
        <filter val="Yes"/>
      </filters>
    </filterColumn>
  </autoFilter>
  <mergeCells count="3">
    <mergeCell ref="B1:E1"/>
    <mergeCell ref="F3:S3"/>
    <mergeCell ref="T3:AA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a570e1-9a19-40ec-aa10-3d9f014ab5c9">
      <Terms xmlns="http://schemas.microsoft.com/office/infopath/2007/PartnerControls"/>
    </lcf76f155ced4ddcb4097134ff3c332f>
    <TaxCatchAll xmlns="0ad2bf9f-8bac-4147-b991-89a132fc5529" xsi:nil="true"/>
    <_ip_UnifiedCompliancePolicyUIAction xmlns="0ad2bf9f-8bac-4147-b991-89a132fc5529" xsi:nil="true"/>
    <_ip_UnifiedCompliancePolicyProperties xmlns="0ad2bf9f-8bac-4147-b991-89a132fc552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439E60713FF3408E897BA80466A834" ma:contentTypeVersion="25" ma:contentTypeDescription="Create a new document." ma:contentTypeScope="" ma:versionID="4d7419c84e6542418bd86f9514ad7f50">
  <xsd:schema xmlns:xsd="http://www.w3.org/2001/XMLSchema" xmlns:xs="http://www.w3.org/2001/XMLSchema" xmlns:p="http://schemas.microsoft.com/office/2006/metadata/properties" xmlns:ns2="faa570e1-9a19-40ec-aa10-3d9f014ab5c9" xmlns:ns3="0ad2bf9f-8bac-4147-b991-89a132fc5529" targetNamespace="http://schemas.microsoft.com/office/2006/metadata/properties" ma:root="true" ma:fieldsID="73e8f65b72b9170e6d9d84bc2e7693ca" ns2:_="" ns3:_="">
    <xsd:import namespace="faa570e1-9a19-40ec-aa10-3d9f014ab5c9"/>
    <xsd:import namespace="0ad2bf9f-8bac-4147-b991-89a132fc552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3:_ip_UnifiedCompliancePolicyProperties" minOccurs="0"/>
                <xsd:element ref="ns3: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570e1-9a19-40ec-aa10-3d9f014ab5c9"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DateTaken" ma:index="8" nillable="true" ma:displayName="MediaServiceDateTaken" ma:description="" ma:hidden="true" ma:internalName="MediaServiceDateTaken"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LengthInSeconds" ma:index="12" nillable="true" ma:displayName="MediaLengthInSeconds" ma:description=""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d2bf9f-8bac-4147-b991-89a132fc552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b58e5f6-93ae-41de-9664-3f1afff54c8e}" ma:internalName="TaxCatchAll" ma:showField="CatchAllData" ma:web="0ad2bf9f-8bac-4147-b991-89a132fc5529">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18" nillable="true" ma:displayName="Unified Compliance Policy Properties" ma:internalName="_ip_UnifiedCompliancePolicyProperties" ma:readOnly="false">
      <xsd:simpleType>
        <xsd:restriction base="dms:Note"/>
      </xsd:simpleType>
    </xsd:element>
    <xsd:element name="_ip_UnifiedCompliancePolicyUIAction" ma:index="19"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567914-390E-4A36-AF73-2F53E4849BD8}">
  <ds:schemaRefs>
    <ds:schemaRef ds:uri="http://schemas.microsoft.com/sharepoint/v3/contenttype/forms"/>
  </ds:schemaRefs>
</ds:datastoreItem>
</file>

<file path=customXml/itemProps2.xml><?xml version="1.0" encoding="utf-8"?>
<ds:datastoreItem xmlns:ds="http://schemas.openxmlformats.org/officeDocument/2006/customXml" ds:itemID="{C40C0FD5-1C65-4A44-9FAD-80E438BBD4DC}">
  <ds:schemaRefs>
    <ds:schemaRef ds:uri="http://schemas.microsoft.com/office/2006/metadata/properties"/>
    <ds:schemaRef ds:uri="http://schemas.microsoft.com/office/infopath/2007/PartnerControls"/>
    <ds:schemaRef ds:uri="663a915b-f7ac-40f5-a3e1-587a53a70ff2"/>
    <ds:schemaRef ds:uri="c5586416-f3f7-49b7-9b10-bafc8773db1d"/>
    <ds:schemaRef ds:uri="d505f77c-6a0c-4e7e-8fad-eba077b11af4"/>
    <ds:schemaRef ds:uri="cccaf3ac-2de9-44d4-aa31-54302fceb5f7"/>
    <ds:schemaRef ds:uri="http://schemas.microsoft.com/sharepoint/v3"/>
    <ds:schemaRef ds:uri="faa570e1-9a19-40ec-aa10-3d9f014ab5c9"/>
    <ds:schemaRef ds:uri="0ad2bf9f-8bac-4147-b991-89a132fc5529"/>
  </ds:schemaRefs>
</ds:datastoreItem>
</file>

<file path=customXml/itemProps3.xml><?xml version="1.0" encoding="utf-8"?>
<ds:datastoreItem xmlns:ds="http://schemas.openxmlformats.org/officeDocument/2006/customXml" ds:itemID="{AD03741F-E1B6-41EC-8341-D09012366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570e1-9a19-40ec-aa10-3d9f014ab5c9"/>
    <ds:schemaRef ds:uri="0ad2bf9f-8bac-4147-b991-89a132fc5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Front Page</vt:lpstr>
      <vt:lpstr>Compliance Grid</vt:lpstr>
      <vt:lpstr>Elements Matrix</vt:lpstr>
      <vt:lpstr>FR1</vt:lpstr>
      <vt:lpstr>FR2</vt:lpstr>
      <vt:lpstr>FR3</vt:lpstr>
      <vt:lpstr>FR4</vt:lpstr>
      <vt:lpstr>FR5</vt:lpstr>
      <vt:lpstr>FR6</vt:lpstr>
      <vt:lpstr>In-Patient Audit Template</vt:lpstr>
      <vt:lpstr>Out-Patient Audit Template</vt:lpstr>
      <vt:lpstr>Ambulance Audit Template</vt:lpstr>
      <vt:lpstr>Ambulance Audit Template (V)</vt:lpstr>
      <vt:lpstr>In-Patient Audit Template (V)</vt:lpstr>
      <vt:lpstr>Out-Patient Audit Template (V)</vt:lpstr>
      <vt:lpstr>Comments</vt:lpstr>
      <vt:lpstr>Efficacy Checklist</vt:lpstr>
      <vt:lpstr>'Ambulance Audit Template'!Print_Area</vt:lpstr>
      <vt:lpstr>'Ambulance Audit Template (V)'!Print_Area</vt:lpstr>
      <vt:lpstr>'Efficacy Checklist'!Print_Area</vt:lpstr>
      <vt:lpstr>'In-Patient Audit Template'!Print_Area</vt:lpstr>
      <vt:lpstr>'In-Patient Audit Template (V)'!Print_Area</vt:lpstr>
      <vt:lpstr>'Out-Patient Audit Template'!Print_Area</vt:lpstr>
      <vt:lpstr>'Out-Patient Audit Template (V)'!Print_Area</vt:lpstr>
      <vt:lpstr>'Elements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Lemoine</dc:creator>
  <cp:keywords/>
  <dc:description/>
  <cp:lastModifiedBy>GARDNER, Lucy (NHS ENGLAND - X24)</cp:lastModifiedBy>
  <cp:revision/>
  <cp:lastPrinted>2022-09-29T12:11:20Z</cp:lastPrinted>
  <dcterms:created xsi:type="dcterms:W3CDTF">2021-05-24T10:24:39Z</dcterms:created>
  <dcterms:modified xsi:type="dcterms:W3CDTF">2024-10-31T20:29:05Z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0x0101007A439E60713FF3408E897BA80466A834</vt:lpwstr>
  </property>
  <property fmtid="{D5CDD505-2E9C-101B-9397-08002B2CF9AE}" pid="3" name="MediaServiceImageTags">
    <vt:lpwstr/>
  </property>
</Properties>
</file>