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defaultThemeVersion="124226"/>
  <xr:revisionPtr revIDLastSave="0" documentId="8_{8C27F347-2D04-414D-ACBC-1AD0C11DBB64}" xr6:coauthVersionLast="47" xr6:coauthVersionMax="47" xr10:uidLastSave="{00000000-0000-0000-0000-000000000000}"/>
  <bookViews>
    <workbookView xWindow="380" yWindow="380" windowWidth="25220" windowHeight="16900" firstSheet="1" activeTab="1" xr2:uid="{00000000-000D-0000-FFFF-FFFF00000000}"/>
  </bookViews>
  <sheets>
    <sheet name="Current staff costs" sheetId="1" state="hidden" r:id="rId1"/>
    <sheet name="Tab 1" sheetId="2" r:id="rId2"/>
    <sheet name="Check list" sheetId="9" r:id="rId3"/>
    <sheet name="Tab2" sheetId="6" r:id="rId4"/>
    <sheet name="Tab 3" sheetId="3" r:id="rId5"/>
    <sheet name="Tab 4" sheetId="4" r:id="rId6"/>
    <sheet name="Tab 5 " sheetId="10" r:id="rId7"/>
    <sheet name="Tab 6" sheetId="7" r:id="rId8"/>
  </sheets>
  <externalReferences>
    <externalReference r:id="rId9"/>
  </externalReferences>
  <definedNames>
    <definedName name="_xlnm.Print_Titles" localSheetId="4">'Tab 3'!$1:$5</definedName>
    <definedName name="Z_AE03C133_8A8A_413B_BB69_2CD5D03B16CB_.wvu.PrintTitles" localSheetId="4" hidden="1">'Tab 3'!$3:$9</definedName>
  </definedNames>
  <calcPr calcId="191029"/>
  <customWorkbookViews>
    <customWorkbookView name="Hendrik Zietsman - Personal View" guid="{AE03C133-8A8A-413B-BB69-2CD5D03B16CB}" mergeInterval="0" personalView="1" maximized="1" windowWidth="1436" windowHeight="627" tabRatio="701"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7" l="1"/>
  <c r="A1" i="7"/>
  <c r="I10" i="10"/>
  <c r="H10" i="10"/>
  <c r="F10" i="10"/>
  <c r="I9" i="10"/>
  <c r="H9" i="10"/>
  <c r="G9" i="10"/>
  <c r="G10" i="10" s="1"/>
  <c r="F9" i="10"/>
  <c r="E9" i="10"/>
  <c r="E10" i="10" s="1"/>
  <c r="D9" i="10"/>
  <c r="D10" i="10" s="1"/>
  <c r="I7" i="10"/>
  <c r="H7" i="10"/>
  <c r="G7" i="10"/>
  <c r="F7" i="10"/>
  <c r="E7" i="10"/>
  <c r="D7" i="10"/>
  <c r="A1" i="10"/>
  <c r="J29" i="4"/>
  <c r="G28" i="4"/>
  <c r="E28" i="4"/>
  <c r="C26" i="4"/>
  <c r="B26" i="4"/>
  <c r="L24" i="4"/>
  <c r="L26" i="4" s="1"/>
  <c r="K24" i="4"/>
  <c r="K29" i="4" s="1"/>
  <c r="J24" i="4"/>
  <c r="J26" i="4" s="1"/>
  <c r="I24" i="4"/>
  <c r="I28" i="4" s="1"/>
  <c r="H24" i="4"/>
  <c r="H29" i="4" s="1"/>
  <c r="G24" i="4"/>
  <c r="G29" i="4" s="1"/>
  <c r="F24" i="4"/>
  <c r="F28" i="4" s="1"/>
  <c r="E24" i="4"/>
  <c r="E29" i="4" s="1"/>
  <c r="D24" i="4"/>
  <c r="D26" i="4" s="1"/>
  <c r="C24" i="4"/>
  <c r="C28" i="4" s="1"/>
  <c r="B24" i="4"/>
  <c r="B28" i="4" s="1"/>
  <c r="L8" i="4"/>
  <c r="K8" i="4"/>
  <c r="J8" i="4"/>
  <c r="I8" i="4"/>
  <c r="H8" i="4"/>
  <c r="G8" i="4"/>
  <c r="F8" i="4"/>
  <c r="E8" i="4"/>
  <c r="D8" i="4"/>
  <c r="C8" i="4"/>
  <c r="B8" i="4"/>
  <c r="L7" i="4"/>
  <c r="K7" i="4"/>
  <c r="J7" i="4"/>
  <c r="I7" i="4"/>
  <c r="H7" i="4"/>
  <c r="G7" i="4"/>
  <c r="F7" i="4"/>
  <c r="E7" i="4"/>
  <c r="D7" i="4"/>
  <c r="C7" i="4"/>
  <c r="B7" i="4"/>
  <c r="C5" i="4"/>
  <c r="B5" i="4"/>
  <c r="C4" i="4"/>
  <c r="B4" i="4"/>
  <c r="A3" i="4"/>
  <c r="A1" i="4"/>
  <c r="G116" i="3"/>
  <c r="F116" i="3"/>
  <c r="E116" i="3"/>
  <c r="D116" i="3"/>
  <c r="L115" i="3"/>
  <c r="I115" i="3"/>
  <c r="H115" i="3"/>
  <c r="G115" i="3"/>
  <c r="E111" i="3"/>
  <c r="E32" i="4" s="1"/>
  <c r="B111" i="3"/>
  <c r="B32" i="4" s="1"/>
  <c r="L109" i="3"/>
  <c r="L111" i="3" s="1"/>
  <c r="K109" i="3"/>
  <c r="K111" i="3" s="1"/>
  <c r="J109" i="3"/>
  <c r="J111" i="3" s="1"/>
  <c r="J32" i="4" s="1"/>
  <c r="I109" i="3"/>
  <c r="I111" i="3" s="1"/>
  <c r="I32" i="4" s="1"/>
  <c r="H109" i="3"/>
  <c r="G109" i="3"/>
  <c r="F109" i="3"/>
  <c r="E109" i="3"/>
  <c r="D109" i="3"/>
  <c r="C109" i="3"/>
  <c r="C111" i="3" s="1"/>
  <c r="B109" i="3"/>
  <c r="L85" i="3"/>
  <c r="K85" i="3"/>
  <c r="J85" i="3"/>
  <c r="I85" i="3"/>
  <c r="H85" i="3"/>
  <c r="H111" i="3" s="1"/>
  <c r="G85" i="3"/>
  <c r="F85" i="3"/>
  <c r="E85" i="3"/>
  <c r="D85" i="3"/>
  <c r="D111" i="3" s="1"/>
  <c r="D32" i="4" s="1"/>
  <c r="C85" i="3"/>
  <c r="B85" i="3"/>
  <c r="L59" i="3"/>
  <c r="K59" i="3"/>
  <c r="J59" i="3"/>
  <c r="I59" i="3"/>
  <c r="H59" i="3"/>
  <c r="G59" i="3"/>
  <c r="G111" i="3" s="1"/>
  <c r="F59" i="3"/>
  <c r="F111" i="3" s="1"/>
  <c r="E59" i="3"/>
  <c r="D59" i="3"/>
  <c r="C59" i="3"/>
  <c r="B59" i="3"/>
  <c r="L34" i="3"/>
  <c r="L31" i="4" s="1"/>
  <c r="K34" i="3"/>
  <c r="K31" i="4" s="1"/>
  <c r="J34" i="3"/>
  <c r="J113" i="3" s="1"/>
  <c r="I34" i="3"/>
  <c r="I113" i="3" s="1"/>
  <c r="H34" i="3"/>
  <c r="H116" i="3" s="1"/>
  <c r="G34" i="3"/>
  <c r="G31" i="4" s="1"/>
  <c r="F34" i="3"/>
  <c r="F31" i="4" s="1"/>
  <c r="E34" i="3"/>
  <c r="E113" i="3" s="1"/>
  <c r="D34" i="3"/>
  <c r="C34" i="3"/>
  <c r="C31" i="4" s="1"/>
  <c r="B34" i="3"/>
  <c r="B116" i="3" s="1"/>
  <c r="D5" i="3"/>
  <c r="E4" i="3" s="1"/>
  <c r="D4" i="3"/>
  <c r="D4" i="4" s="1"/>
  <c r="A3" i="3"/>
  <c r="A1" i="3"/>
  <c r="B5" i="6"/>
  <c r="A1" i="6"/>
  <c r="C47" i="1"/>
  <c r="C46" i="1"/>
  <c r="C45" i="1"/>
  <c r="E41" i="1"/>
  <c r="C41" i="1"/>
  <c r="E40" i="1"/>
  <c r="O37" i="1"/>
  <c r="N37" i="1"/>
  <c r="M37" i="1"/>
  <c r="E37" i="1"/>
  <c r="D37" i="1"/>
  <c r="C37" i="1"/>
  <c r="I36" i="1"/>
  <c r="H36" i="1"/>
  <c r="H37" i="1" s="1"/>
  <c r="D41" i="1" s="1"/>
  <c r="J35" i="1"/>
  <c r="I35" i="1"/>
  <c r="I37" i="1" s="1"/>
  <c r="H35" i="1"/>
  <c r="D34" i="1"/>
  <c r="I33" i="1"/>
  <c r="H33" i="1"/>
  <c r="J33" i="1" s="1"/>
  <c r="O30" i="1"/>
  <c r="N30" i="1"/>
  <c r="M30" i="1"/>
  <c r="I30" i="1"/>
  <c r="E30" i="1"/>
  <c r="D30" i="1"/>
  <c r="C30" i="1"/>
  <c r="C40" i="1" s="1"/>
  <c r="H29" i="1"/>
  <c r="H30" i="1" s="1"/>
  <c r="D40" i="1" s="1"/>
  <c r="J28" i="1"/>
  <c r="H28" i="1"/>
  <c r="C28" i="1"/>
  <c r="J27" i="1"/>
  <c r="C27" i="1"/>
  <c r="E24" i="1"/>
  <c r="C44" i="1" s="1"/>
  <c r="D24" i="1"/>
  <c r="C43" i="1" s="1"/>
  <c r="C24" i="1"/>
  <c r="C42" i="1" s="1"/>
  <c r="O21" i="1"/>
  <c r="J21" i="1"/>
  <c r="I21" i="1"/>
  <c r="J20" i="1"/>
  <c r="O19" i="1"/>
  <c r="I19" i="1"/>
  <c r="H19" i="1"/>
  <c r="J19" i="1" s="1"/>
  <c r="O18" i="1"/>
  <c r="J18" i="1"/>
  <c r="I17" i="1"/>
  <c r="H17" i="1"/>
  <c r="M16" i="1"/>
  <c r="O16" i="1" s="1"/>
  <c r="H16" i="1"/>
  <c r="I16" i="1" s="1"/>
  <c r="I15" i="1"/>
  <c r="N15" i="1" s="1"/>
  <c r="H15" i="1"/>
  <c r="J15" i="1" s="1"/>
  <c r="O14" i="1"/>
  <c r="I14" i="1"/>
  <c r="H14" i="1"/>
  <c r="J14" i="1" s="1"/>
  <c r="I13" i="1"/>
  <c r="H13" i="1"/>
  <c r="I12" i="1"/>
  <c r="H12" i="1"/>
  <c r="H24" i="1" s="1"/>
  <c r="D42" i="1" s="1"/>
  <c r="J11" i="1"/>
  <c r="I11" i="1"/>
  <c r="H11" i="1"/>
  <c r="I10" i="1"/>
  <c r="H10" i="1"/>
  <c r="J10" i="1" s="1"/>
  <c r="F38" i="4" l="1"/>
  <c r="F39" i="4"/>
  <c r="F35" i="4"/>
  <c r="F36" i="4"/>
  <c r="G36" i="4"/>
  <c r="G38" i="4"/>
  <c r="G33" i="4"/>
  <c r="G39" i="4"/>
  <c r="G35" i="4"/>
  <c r="J37" i="1"/>
  <c r="L38" i="4"/>
  <c r="L33" i="4"/>
  <c r="L39" i="4"/>
  <c r="L35" i="4"/>
  <c r="L36" i="4"/>
  <c r="G113" i="3"/>
  <c r="G32" i="4"/>
  <c r="L32" i="4"/>
  <c r="L113" i="3"/>
  <c r="I24" i="1"/>
  <c r="D43" i="1" s="1"/>
  <c r="C38" i="4"/>
  <c r="C36" i="4"/>
  <c r="C39" i="4"/>
  <c r="C35" i="4"/>
  <c r="N24" i="1"/>
  <c r="E43" i="1" s="1"/>
  <c r="K33" i="4"/>
  <c r="K39" i="4"/>
  <c r="K35" i="4"/>
  <c r="K36" i="4"/>
  <c r="K38" i="4"/>
  <c r="K32" i="4"/>
  <c r="K113" i="3"/>
  <c r="C49" i="1"/>
  <c r="E4" i="4"/>
  <c r="E5" i="3"/>
  <c r="F113" i="3"/>
  <c r="F32" i="4"/>
  <c r="F33" i="4" s="1"/>
  <c r="J24" i="1"/>
  <c r="H32" i="4"/>
  <c r="H113" i="3"/>
  <c r="D113" i="3"/>
  <c r="C32" i="4"/>
  <c r="C33" i="4" s="1"/>
  <c r="C113" i="3"/>
  <c r="J16" i="1"/>
  <c r="J12" i="1"/>
  <c r="N16" i="1"/>
  <c r="J36" i="1"/>
  <c r="L29" i="4"/>
  <c r="D115" i="3"/>
  <c r="I116" i="3"/>
  <c r="E26" i="4"/>
  <c r="J28" i="4"/>
  <c r="D31" i="4"/>
  <c r="J29" i="1"/>
  <c r="J30" i="1" s="1"/>
  <c r="B115" i="3"/>
  <c r="B31" i="4"/>
  <c r="M15" i="1"/>
  <c r="E115" i="3"/>
  <c r="J116" i="3"/>
  <c r="F26" i="4"/>
  <c r="K28" i="4"/>
  <c r="E31" i="4"/>
  <c r="H28" i="4"/>
  <c r="F115" i="3"/>
  <c r="K116" i="3"/>
  <c r="G26" i="4"/>
  <c r="L28" i="4"/>
  <c r="B113" i="3"/>
  <c r="L116" i="3"/>
  <c r="D5" i="4"/>
  <c r="H26" i="4"/>
  <c r="B29" i="4"/>
  <c r="I26" i="4"/>
  <c r="C29" i="4"/>
  <c r="H31" i="4"/>
  <c r="D29" i="4"/>
  <c r="I31" i="4"/>
  <c r="J115" i="3"/>
  <c r="K26" i="4"/>
  <c r="J31" i="4"/>
  <c r="K115" i="3"/>
  <c r="F29" i="4"/>
  <c r="C116" i="3"/>
  <c r="D28" i="4"/>
  <c r="I29" i="4"/>
  <c r="C115" i="3"/>
  <c r="M24" i="1" l="1"/>
  <c r="E42" i="1" s="1"/>
  <c r="O15" i="1"/>
  <c r="O24" i="1" s="1"/>
  <c r="E44" i="1" s="1"/>
  <c r="D44" i="1"/>
  <c r="D49" i="1" s="1"/>
  <c r="J38" i="4"/>
  <c r="J33" i="4"/>
  <c r="J39" i="4"/>
  <c r="J35" i="4"/>
  <c r="J36" i="4"/>
  <c r="D36" i="4"/>
  <c r="D38" i="4"/>
  <c r="D33" i="4"/>
  <c r="D39" i="4"/>
  <c r="D35" i="4"/>
  <c r="H38" i="4"/>
  <c r="H33" i="4"/>
  <c r="H39" i="4"/>
  <c r="H35" i="4"/>
  <c r="H36" i="4"/>
  <c r="B35" i="4"/>
  <c r="B36" i="4"/>
  <c r="B38" i="4"/>
  <c r="B33" i="4"/>
  <c r="B39" i="4"/>
  <c r="F4" i="3"/>
  <c r="E5" i="4"/>
  <c r="E38" i="4"/>
  <c r="E33" i="4"/>
  <c r="E39" i="4"/>
  <c r="E35" i="4"/>
  <c r="E36" i="4"/>
  <c r="I38" i="4"/>
  <c r="I39" i="4"/>
  <c r="I35" i="4"/>
  <c r="I36" i="4"/>
  <c r="I33" i="4"/>
  <c r="F4" i="4" l="1"/>
  <c r="F5" i="3"/>
  <c r="E49" i="1"/>
  <c r="F5" i="4" l="1"/>
  <c r="G4" i="3"/>
  <c r="G5" i="3" l="1"/>
  <c r="G4" i="4"/>
  <c r="H4" i="3" l="1"/>
  <c r="G5" i="4"/>
  <c r="H4" i="4" l="1"/>
  <c r="H5" i="3"/>
  <c r="I4" i="3" l="1"/>
  <c r="H5" i="4"/>
  <c r="I4" i="4" l="1"/>
  <c r="I5" i="3"/>
  <c r="I5" i="4" l="1"/>
  <c r="J4" i="3"/>
  <c r="J5" i="3" l="1"/>
  <c r="J4" i="4"/>
  <c r="J5" i="4" l="1"/>
  <c r="K4" i="3"/>
  <c r="K4" i="4" l="1"/>
  <c r="K5" i="3"/>
  <c r="K5" i="4" l="1"/>
  <c r="L4" i="3"/>
  <c r="L5" i="3" l="1"/>
  <c r="L5" i="4" s="1"/>
  <c r="L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Maddy Huckle (Tudor John)</author>
  </authors>
  <commentList>
    <comment ref="C45" authorId="0" shapeId="0" xr:uid="{00000000-0006-0000-0000-000001000000}">
      <text>
        <r>
          <rPr>
            <b/>
            <sz val="8"/>
            <color indexed="81"/>
            <rFont val="Tahoma"/>
            <family val="2"/>
          </rPr>
          <t>Maddy Huckle (Tudor John):</t>
        </r>
        <r>
          <rPr>
            <sz val="8"/>
            <color indexed="81"/>
            <rFont val="Tahoma"/>
            <family val="2"/>
          </rPr>
          <t xml:space="preserve">
£1700 of locum costs re salaried GP's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Hendrik</author>
  </authors>
  <commentList>
    <comment ref="A1" authorId="0" shapeId="0" xr:uid="{00000000-0006-0000-0100-000001000000}">
      <text>
        <r>
          <rPr>
            <b/>
            <sz val="9"/>
            <color indexed="81"/>
            <rFont val="Tahoma"/>
            <family val="2"/>
          </rPr>
          <t>Unprotect sheet: 
tmf</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Hendrik</author>
  </authors>
  <commentList>
    <comment ref="B1" authorId="0" shapeId="0" xr:uid="{00000000-0006-0000-0200-000001000000}">
      <text>
        <r>
          <rPr>
            <sz val="9"/>
            <color indexed="81"/>
            <rFont val="Tahoma"/>
            <charset val="1"/>
          </rPr>
          <t xml:space="preserve">Unprotect sheet:
tmf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Hendrik</author>
    <author>Hendrik Zietsman</author>
  </authors>
  <commentList>
    <comment ref="A1" authorId="0" shapeId="0" xr:uid="{00000000-0006-0000-0300-000001000000}">
      <text>
        <r>
          <rPr>
            <sz val="9"/>
            <color indexed="81"/>
            <rFont val="Tahoma"/>
            <family val="2"/>
          </rPr>
          <t>Unprotect sheet: 
tmf</t>
        </r>
      </text>
    </comment>
    <comment ref="B6" authorId="1" shapeId="0" xr:uid="{00000000-0006-0000-0300-000002000000}">
      <text>
        <r>
          <rPr>
            <sz val="9"/>
            <color indexed="81"/>
            <rFont val="Tahoma"/>
            <family val="2"/>
          </rPr>
          <t>Enter total income for the most recent financial year</t>
        </r>
      </text>
    </comment>
    <comment ref="B7" authorId="1" shapeId="0" xr:uid="{00000000-0006-0000-0300-000003000000}">
      <text>
        <r>
          <rPr>
            <sz val="9"/>
            <color indexed="81"/>
            <rFont val="Tahoma"/>
            <family val="2"/>
          </rPr>
          <t xml:space="preserve">Enter total expenses for the most recent financial year
</t>
        </r>
      </text>
    </comment>
    <comment ref="B8" authorId="1" shapeId="0" xr:uid="{00000000-0006-0000-0300-000004000000}">
      <text>
        <r>
          <rPr>
            <sz val="9"/>
            <color indexed="81"/>
            <rFont val="Tahoma"/>
            <family val="2"/>
          </rPr>
          <t>Type in Yes (cell background will change to RED) or No (cell background will change to GREEN)</t>
        </r>
      </text>
    </comment>
    <comment ref="B10" authorId="1" shapeId="0" xr:uid="{00000000-0006-0000-0300-000005000000}">
      <text>
        <r>
          <rPr>
            <sz val="9"/>
            <color indexed="81"/>
            <rFont val="Tahoma"/>
            <family val="2"/>
          </rPr>
          <t>Type in Yes (cell background will change to RED) or No (cell background will change to GREEN)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Hendrik</author>
    <author>Hendrik Zietsman</author>
  </authors>
  <commentList>
    <comment ref="A1" authorId="0" shapeId="0" xr:uid="{00000000-0006-0000-0400-000001000000}">
      <text>
        <r>
          <rPr>
            <sz val="9"/>
            <color indexed="81"/>
            <rFont val="Tahoma"/>
            <family val="2"/>
          </rPr>
          <t>Unprotect sheet:
tmf</t>
        </r>
      </text>
    </comment>
    <comment ref="B4" authorId="1" shapeId="0" xr:uid="{00000000-0006-0000-0400-000002000000}">
      <text>
        <r>
          <rPr>
            <b/>
            <sz val="9"/>
            <color indexed="81"/>
            <rFont val="Tahoma"/>
            <family val="2"/>
          </rPr>
          <t>Insert date of beginning of year</t>
        </r>
      </text>
    </comment>
    <comment ref="C4" authorId="1" shapeId="0" xr:uid="{00000000-0006-0000-0400-000003000000}">
      <text>
        <r>
          <rPr>
            <b/>
            <sz val="9"/>
            <color indexed="81"/>
            <rFont val="Tahoma"/>
            <family val="2"/>
          </rPr>
          <t>Insert date of beginning of year</t>
        </r>
      </text>
    </comment>
    <comment ref="B5" authorId="1" shapeId="0" xr:uid="{00000000-0006-0000-0400-000004000000}">
      <text>
        <r>
          <rPr>
            <b/>
            <sz val="9"/>
            <color indexed="81"/>
            <rFont val="Tahoma"/>
            <family val="2"/>
          </rPr>
          <t>Insert date of end of year</t>
        </r>
      </text>
    </comment>
    <comment ref="C5" authorId="1" shapeId="0" xr:uid="{00000000-0006-0000-0400-000005000000}">
      <text>
        <r>
          <rPr>
            <b/>
            <sz val="9"/>
            <color indexed="81"/>
            <rFont val="Tahoma"/>
            <family val="2"/>
          </rPr>
          <t>Insert date of end of year</t>
        </r>
      </text>
    </comment>
    <comment ref="B7" authorId="1" shapeId="0" xr:uid="{00000000-0006-0000-0400-000006000000}">
      <text>
        <r>
          <rPr>
            <b/>
            <sz val="9"/>
            <color indexed="81"/>
            <rFont val="Tahoma"/>
            <family val="2"/>
          </rPr>
          <t>Average raw patient list size for the year</t>
        </r>
        <r>
          <rPr>
            <sz val="9"/>
            <color indexed="81"/>
            <rFont val="Tahoma"/>
            <family val="2"/>
          </rPr>
          <t xml:space="preserve">
</t>
        </r>
      </text>
    </comment>
    <comment ref="C7" authorId="1" shapeId="0" xr:uid="{00000000-0006-0000-0400-000007000000}">
      <text>
        <r>
          <rPr>
            <b/>
            <sz val="9"/>
            <color indexed="81"/>
            <rFont val="Tahoma"/>
            <family val="2"/>
          </rPr>
          <t>Average raw patient list size for the year</t>
        </r>
        <r>
          <rPr>
            <sz val="9"/>
            <color indexed="81"/>
            <rFont val="Tahoma"/>
            <family val="2"/>
          </rPr>
          <t xml:space="preserve">
</t>
        </r>
      </text>
    </comment>
    <comment ref="D7" authorId="1" shapeId="0" xr:uid="{00000000-0006-0000-0400-000008000000}">
      <text>
        <r>
          <rPr>
            <b/>
            <sz val="9"/>
            <color indexed="81"/>
            <rFont val="Tahoma"/>
            <family val="2"/>
          </rPr>
          <t>Average raw patient list size for the year</t>
        </r>
        <r>
          <rPr>
            <sz val="9"/>
            <color indexed="81"/>
            <rFont val="Tahoma"/>
            <family val="2"/>
          </rPr>
          <t xml:space="preserve">
</t>
        </r>
      </text>
    </comment>
    <comment ref="E7" authorId="1" shapeId="0" xr:uid="{00000000-0006-0000-0400-000009000000}">
      <text>
        <r>
          <rPr>
            <b/>
            <sz val="9"/>
            <color indexed="81"/>
            <rFont val="Tahoma"/>
            <family val="2"/>
          </rPr>
          <t>Average raw patient list size for the year</t>
        </r>
        <r>
          <rPr>
            <sz val="9"/>
            <color indexed="81"/>
            <rFont val="Tahoma"/>
            <family val="2"/>
          </rPr>
          <t xml:space="preserve">
</t>
        </r>
      </text>
    </comment>
    <comment ref="F7" authorId="1" shapeId="0" xr:uid="{00000000-0006-0000-0400-00000A000000}">
      <text>
        <r>
          <rPr>
            <b/>
            <sz val="9"/>
            <color indexed="81"/>
            <rFont val="Tahoma"/>
            <family val="2"/>
          </rPr>
          <t>Average raw patient list size for the year</t>
        </r>
        <r>
          <rPr>
            <sz val="9"/>
            <color indexed="81"/>
            <rFont val="Tahoma"/>
            <family val="2"/>
          </rPr>
          <t xml:space="preserve">
</t>
        </r>
      </text>
    </comment>
    <comment ref="G7" authorId="1" shapeId="0" xr:uid="{00000000-0006-0000-0400-00000B000000}">
      <text>
        <r>
          <rPr>
            <b/>
            <sz val="9"/>
            <color indexed="81"/>
            <rFont val="Tahoma"/>
            <family val="2"/>
          </rPr>
          <t>Average raw patient list size for the year</t>
        </r>
        <r>
          <rPr>
            <sz val="9"/>
            <color indexed="81"/>
            <rFont val="Tahoma"/>
            <family val="2"/>
          </rPr>
          <t xml:space="preserve">
</t>
        </r>
      </text>
    </comment>
    <comment ref="H7" authorId="1" shapeId="0" xr:uid="{00000000-0006-0000-0400-00000C000000}">
      <text>
        <r>
          <rPr>
            <b/>
            <sz val="9"/>
            <color indexed="81"/>
            <rFont val="Tahoma"/>
            <family val="2"/>
          </rPr>
          <t>Average raw patient list size for the year</t>
        </r>
        <r>
          <rPr>
            <sz val="9"/>
            <color indexed="81"/>
            <rFont val="Tahoma"/>
            <family val="2"/>
          </rPr>
          <t xml:space="preserve">
</t>
        </r>
      </text>
    </comment>
    <comment ref="I7" authorId="1" shapeId="0" xr:uid="{00000000-0006-0000-0400-00000D000000}">
      <text>
        <r>
          <rPr>
            <b/>
            <sz val="9"/>
            <color indexed="81"/>
            <rFont val="Tahoma"/>
            <family val="2"/>
          </rPr>
          <t>Average raw patient list size for the year</t>
        </r>
        <r>
          <rPr>
            <sz val="9"/>
            <color indexed="81"/>
            <rFont val="Tahoma"/>
            <family val="2"/>
          </rPr>
          <t xml:space="preserve">
</t>
        </r>
      </text>
    </comment>
    <comment ref="J7" authorId="1" shapeId="0" xr:uid="{00000000-0006-0000-0400-00000E000000}">
      <text>
        <r>
          <rPr>
            <b/>
            <sz val="9"/>
            <color indexed="81"/>
            <rFont val="Tahoma"/>
            <family val="2"/>
          </rPr>
          <t>Average raw patient list size for the year</t>
        </r>
        <r>
          <rPr>
            <sz val="9"/>
            <color indexed="81"/>
            <rFont val="Tahoma"/>
            <family val="2"/>
          </rPr>
          <t xml:space="preserve">
</t>
        </r>
      </text>
    </comment>
    <comment ref="K7" authorId="1" shapeId="0" xr:uid="{00000000-0006-0000-0400-00000F000000}">
      <text>
        <r>
          <rPr>
            <b/>
            <sz val="9"/>
            <color indexed="81"/>
            <rFont val="Tahoma"/>
            <family val="2"/>
          </rPr>
          <t>Average raw patient list size for the year</t>
        </r>
        <r>
          <rPr>
            <sz val="9"/>
            <color indexed="81"/>
            <rFont val="Tahoma"/>
            <family val="2"/>
          </rPr>
          <t xml:space="preserve">
</t>
        </r>
      </text>
    </comment>
    <comment ref="L7" authorId="1" shapeId="0" xr:uid="{00000000-0006-0000-0400-000010000000}">
      <text>
        <r>
          <rPr>
            <b/>
            <sz val="9"/>
            <color indexed="81"/>
            <rFont val="Tahoma"/>
            <family val="2"/>
          </rPr>
          <t>Average raw patient list size for the year</t>
        </r>
        <r>
          <rPr>
            <sz val="9"/>
            <color indexed="81"/>
            <rFont val="Tahoma"/>
            <family val="2"/>
          </rPr>
          <t xml:space="preserve">
</t>
        </r>
      </text>
    </comment>
    <comment ref="B8" authorId="1" shapeId="0" xr:uid="{00000000-0006-0000-0400-000011000000}">
      <text>
        <r>
          <rPr>
            <b/>
            <sz val="9"/>
            <color indexed="81"/>
            <rFont val="Tahoma"/>
            <family val="2"/>
          </rPr>
          <t>Average weighted patient list size for the year</t>
        </r>
        <r>
          <rPr>
            <sz val="9"/>
            <color indexed="81"/>
            <rFont val="Tahoma"/>
            <family val="2"/>
          </rPr>
          <t xml:space="preserve">
</t>
        </r>
      </text>
    </comment>
    <comment ref="C8" authorId="1" shapeId="0" xr:uid="{00000000-0006-0000-0400-000012000000}">
      <text>
        <r>
          <rPr>
            <b/>
            <sz val="9"/>
            <color indexed="81"/>
            <rFont val="Tahoma"/>
            <family val="2"/>
          </rPr>
          <t>Average weighted patient list size for the year</t>
        </r>
        <r>
          <rPr>
            <sz val="9"/>
            <color indexed="81"/>
            <rFont val="Tahoma"/>
            <family val="2"/>
          </rPr>
          <t xml:space="preserve">
</t>
        </r>
      </text>
    </comment>
    <comment ref="D8" authorId="1" shapeId="0" xr:uid="{00000000-0006-0000-0400-000013000000}">
      <text>
        <r>
          <rPr>
            <b/>
            <sz val="9"/>
            <color indexed="81"/>
            <rFont val="Tahoma"/>
            <family val="2"/>
          </rPr>
          <t>Average weighted patient list size for the year</t>
        </r>
        <r>
          <rPr>
            <sz val="9"/>
            <color indexed="81"/>
            <rFont val="Tahoma"/>
            <family val="2"/>
          </rPr>
          <t xml:space="preserve">
</t>
        </r>
      </text>
    </comment>
    <comment ref="E8" authorId="1" shapeId="0" xr:uid="{00000000-0006-0000-0400-000014000000}">
      <text>
        <r>
          <rPr>
            <b/>
            <sz val="9"/>
            <color indexed="81"/>
            <rFont val="Tahoma"/>
            <family val="2"/>
          </rPr>
          <t>Average weighted patient list size for the year</t>
        </r>
        <r>
          <rPr>
            <sz val="9"/>
            <color indexed="81"/>
            <rFont val="Tahoma"/>
            <family val="2"/>
          </rPr>
          <t xml:space="preserve">
</t>
        </r>
      </text>
    </comment>
    <comment ref="F8" authorId="1" shapeId="0" xr:uid="{00000000-0006-0000-0400-000015000000}">
      <text>
        <r>
          <rPr>
            <b/>
            <sz val="9"/>
            <color indexed="81"/>
            <rFont val="Tahoma"/>
            <family val="2"/>
          </rPr>
          <t>Average weighted patient list size for the year</t>
        </r>
        <r>
          <rPr>
            <sz val="9"/>
            <color indexed="81"/>
            <rFont val="Tahoma"/>
            <family val="2"/>
          </rPr>
          <t xml:space="preserve">
</t>
        </r>
      </text>
    </comment>
    <comment ref="G8" authorId="1" shapeId="0" xr:uid="{00000000-0006-0000-0400-000016000000}">
      <text>
        <r>
          <rPr>
            <b/>
            <sz val="9"/>
            <color indexed="81"/>
            <rFont val="Tahoma"/>
            <family val="2"/>
          </rPr>
          <t>Average weighted patient list size for the year</t>
        </r>
        <r>
          <rPr>
            <sz val="9"/>
            <color indexed="81"/>
            <rFont val="Tahoma"/>
            <family val="2"/>
          </rPr>
          <t xml:space="preserve">
</t>
        </r>
      </text>
    </comment>
    <comment ref="H8" authorId="1" shapeId="0" xr:uid="{00000000-0006-0000-0400-000017000000}">
      <text>
        <r>
          <rPr>
            <b/>
            <sz val="9"/>
            <color indexed="81"/>
            <rFont val="Tahoma"/>
            <family val="2"/>
          </rPr>
          <t>Average weighted patient list size for the year</t>
        </r>
        <r>
          <rPr>
            <sz val="9"/>
            <color indexed="81"/>
            <rFont val="Tahoma"/>
            <family val="2"/>
          </rPr>
          <t xml:space="preserve">
</t>
        </r>
      </text>
    </comment>
    <comment ref="I8" authorId="1" shapeId="0" xr:uid="{00000000-0006-0000-0400-000018000000}">
      <text>
        <r>
          <rPr>
            <b/>
            <sz val="9"/>
            <color indexed="81"/>
            <rFont val="Tahoma"/>
            <family val="2"/>
          </rPr>
          <t>Average weighted patient list size for the year</t>
        </r>
        <r>
          <rPr>
            <sz val="9"/>
            <color indexed="81"/>
            <rFont val="Tahoma"/>
            <family val="2"/>
          </rPr>
          <t xml:space="preserve">
</t>
        </r>
      </text>
    </comment>
    <comment ref="J8" authorId="1" shapeId="0" xr:uid="{00000000-0006-0000-0400-000019000000}">
      <text>
        <r>
          <rPr>
            <b/>
            <sz val="9"/>
            <color indexed="81"/>
            <rFont val="Tahoma"/>
            <family val="2"/>
          </rPr>
          <t>Average weighted patient list size for the year</t>
        </r>
        <r>
          <rPr>
            <sz val="9"/>
            <color indexed="81"/>
            <rFont val="Tahoma"/>
            <family val="2"/>
          </rPr>
          <t xml:space="preserve">
</t>
        </r>
      </text>
    </comment>
    <comment ref="K8" authorId="1" shapeId="0" xr:uid="{00000000-0006-0000-0400-00001A000000}">
      <text>
        <r>
          <rPr>
            <b/>
            <sz val="9"/>
            <color indexed="81"/>
            <rFont val="Tahoma"/>
            <family val="2"/>
          </rPr>
          <t>Average weighted patient list size for the year</t>
        </r>
        <r>
          <rPr>
            <sz val="9"/>
            <color indexed="81"/>
            <rFont val="Tahoma"/>
            <family val="2"/>
          </rPr>
          <t xml:space="preserve">
</t>
        </r>
      </text>
    </comment>
    <comment ref="L8" authorId="1" shapeId="0" xr:uid="{00000000-0006-0000-0400-00001B000000}">
      <text>
        <r>
          <rPr>
            <b/>
            <sz val="9"/>
            <color indexed="81"/>
            <rFont val="Tahoma"/>
            <family val="2"/>
          </rPr>
          <t>Average weighted patient list size for the year</t>
        </r>
        <r>
          <rPr>
            <sz val="9"/>
            <color indexed="81"/>
            <rFont val="Tahoma"/>
            <family val="2"/>
          </rPr>
          <t xml:space="preserve">
</t>
        </r>
      </text>
    </comment>
    <comment ref="B10" authorId="1" shapeId="0" xr:uid="{00000000-0006-0000-0400-00001C000000}">
      <text>
        <r>
          <rPr>
            <b/>
            <sz val="9"/>
            <color indexed="81"/>
            <rFont val="Tahoma"/>
            <family val="2"/>
          </rPr>
          <t>Enter price per patient on raw list (if available)</t>
        </r>
        <r>
          <rPr>
            <sz val="9"/>
            <color indexed="81"/>
            <rFont val="Tahoma"/>
            <family val="2"/>
          </rPr>
          <t xml:space="preserve">
</t>
        </r>
      </text>
    </comment>
    <comment ref="C10" authorId="1" shapeId="0" xr:uid="{00000000-0006-0000-0400-00001D000000}">
      <text>
        <r>
          <rPr>
            <b/>
            <sz val="9"/>
            <color indexed="81"/>
            <rFont val="Tahoma"/>
            <family val="2"/>
          </rPr>
          <t>Enter price per patient on raw list (if available)</t>
        </r>
        <r>
          <rPr>
            <sz val="9"/>
            <color indexed="81"/>
            <rFont val="Tahoma"/>
            <family val="2"/>
          </rPr>
          <t xml:space="preserve">
</t>
        </r>
      </text>
    </comment>
    <comment ref="D10" authorId="1" shapeId="0" xr:uid="{00000000-0006-0000-0400-00001E000000}">
      <text>
        <r>
          <rPr>
            <b/>
            <sz val="9"/>
            <color indexed="81"/>
            <rFont val="Tahoma"/>
            <family val="2"/>
          </rPr>
          <t>Enter price per patient on raw list (if available)</t>
        </r>
        <r>
          <rPr>
            <sz val="9"/>
            <color indexed="81"/>
            <rFont val="Tahoma"/>
            <family val="2"/>
          </rPr>
          <t xml:space="preserve">
</t>
        </r>
      </text>
    </comment>
    <comment ref="E10" authorId="1" shapeId="0" xr:uid="{00000000-0006-0000-0400-00001F000000}">
      <text>
        <r>
          <rPr>
            <b/>
            <sz val="9"/>
            <color indexed="81"/>
            <rFont val="Tahoma"/>
            <family val="2"/>
          </rPr>
          <t>Enter price per patient on raw list (if available)</t>
        </r>
        <r>
          <rPr>
            <sz val="9"/>
            <color indexed="81"/>
            <rFont val="Tahoma"/>
            <family val="2"/>
          </rPr>
          <t xml:space="preserve">
</t>
        </r>
      </text>
    </comment>
    <comment ref="F10" authorId="1" shapeId="0" xr:uid="{00000000-0006-0000-0400-000020000000}">
      <text>
        <r>
          <rPr>
            <b/>
            <sz val="9"/>
            <color indexed="81"/>
            <rFont val="Tahoma"/>
            <family val="2"/>
          </rPr>
          <t>Enter price per patient on raw list (if available)</t>
        </r>
        <r>
          <rPr>
            <sz val="9"/>
            <color indexed="81"/>
            <rFont val="Tahoma"/>
            <family val="2"/>
          </rPr>
          <t xml:space="preserve">
</t>
        </r>
      </text>
    </comment>
    <comment ref="G10" authorId="1" shapeId="0" xr:uid="{00000000-0006-0000-0400-000021000000}">
      <text>
        <r>
          <rPr>
            <b/>
            <sz val="9"/>
            <color indexed="81"/>
            <rFont val="Tahoma"/>
            <family val="2"/>
          </rPr>
          <t>Enter price per patient on raw list (if available)</t>
        </r>
        <r>
          <rPr>
            <sz val="9"/>
            <color indexed="81"/>
            <rFont val="Tahoma"/>
            <family val="2"/>
          </rPr>
          <t xml:space="preserve">
</t>
        </r>
      </text>
    </comment>
    <comment ref="H10" authorId="1" shapeId="0" xr:uid="{00000000-0006-0000-0400-000022000000}">
      <text>
        <r>
          <rPr>
            <b/>
            <sz val="9"/>
            <color indexed="81"/>
            <rFont val="Tahoma"/>
            <family val="2"/>
          </rPr>
          <t>Enter price per patient on raw list (if available)</t>
        </r>
        <r>
          <rPr>
            <sz val="9"/>
            <color indexed="81"/>
            <rFont val="Tahoma"/>
            <family val="2"/>
          </rPr>
          <t xml:space="preserve">
</t>
        </r>
      </text>
    </comment>
    <comment ref="I10" authorId="1" shapeId="0" xr:uid="{00000000-0006-0000-0400-000023000000}">
      <text>
        <r>
          <rPr>
            <b/>
            <sz val="9"/>
            <color indexed="81"/>
            <rFont val="Tahoma"/>
            <family val="2"/>
          </rPr>
          <t>Enter price per patient on raw list (if available)</t>
        </r>
        <r>
          <rPr>
            <sz val="9"/>
            <color indexed="81"/>
            <rFont val="Tahoma"/>
            <family val="2"/>
          </rPr>
          <t xml:space="preserve">
</t>
        </r>
      </text>
    </comment>
    <comment ref="J10" authorId="1" shapeId="0" xr:uid="{00000000-0006-0000-0400-000024000000}">
      <text>
        <r>
          <rPr>
            <b/>
            <sz val="9"/>
            <color indexed="81"/>
            <rFont val="Tahoma"/>
            <family val="2"/>
          </rPr>
          <t>Enter price per patient on raw list (if available)</t>
        </r>
        <r>
          <rPr>
            <sz val="9"/>
            <color indexed="81"/>
            <rFont val="Tahoma"/>
            <family val="2"/>
          </rPr>
          <t xml:space="preserve">
</t>
        </r>
      </text>
    </comment>
    <comment ref="K10" authorId="1" shapeId="0" xr:uid="{00000000-0006-0000-0400-000025000000}">
      <text>
        <r>
          <rPr>
            <b/>
            <sz val="9"/>
            <color indexed="81"/>
            <rFont val="Tahoma"/>
            <family val="2"/>
          </rPr>
          <t>Enter price per patient on raw list (if available)</t>
        </r>
        <r>
          <rPr>
            <sz val="9"/>
            <color indexed="81"/>
            <rFont val="Tahoma"/>
            <family val="2"/>
          </rPr>
          <t xml:space="preserve">
</t>
        </r>
      </text>
    </comment>
    <comment ref="L10" authorId="1" shapeId="0" xr:uid="{00000000-0006-0000-0400-000026000000}">
      <text>
        <r>
          <rPr>
            <b/>
            <sz val="9"/>
            <color indexed="81"/>
            <rFont val="Tahoma"/>
            <family val="2"/>
          </rPr>
          <t>Enter price per patient on raw list (if available)</t>
        </r>
        <r>
          <rPr>
            <sz val="9"/>
            <color indexed="81"/>
            <rFont val="Tahoma"/>
            <family val="2"/>
          </rPr>
          <t xml:space="preserve">
</t>
        </r>
      </text>
    </comment>
    <comment ref="B11" authorId="1" shapeId="0" xr:uid="{00000000-0006-0000-0400-000027000000}">
      <text>
        <r>
          <rPr>
            <b/>
            <sz val="9"/>
            <color indexed="81"/>
            <rFont val="Tahoma"/>
            <family val="2"/>
          </rPr>
          <t>Enter price per patient on weighted list (if available)</t>
        </r>
        <r>
          <rPr>
            <sz val="9"/>
            <color indexed="81"/>
            <rFont val="Tahoma"/>
            <family val="2"/>
          </rPr>
          <t xml:space="preserve">
</t>
        </r>
      </text>
    </comment>
    <comment ref="C11" authorId="1" shapeId="0" xr:uid="{00000000-0006-0000-0400-000028000000}">
      <text>
        <r>
          <rPr>
            <b/>
            <sz val="9"/>
            <color indexed="81"/>
            <rFont val="Tahoma"/>
            <family val="2"/>
          </rPr>
          <t>Enter price per patient on weighted list (if available)</t>
        </r>
        <r>
          <rPr>
            <sz val="9"/>
            <color indexed="81"/>
            <rFont val="Tahoma"/>
            <family val="2"/>
          </rPr>
          <t xml:space="preserve">
</t>
        </r>
      </text>
    </comment>
    <comment ref="D11" authorId="1" shapeId="0" xr:uid="{00000000-0006-0000-0400-000029000000}">
      <text>
        <r>
          <rPr>
            <b/>
            <sz val="9"/>
            <color indexed="81"/>
            <rFont val="Tahoma"/>
            <family val="2"/>
          </rPr>
          <t>Enter price per patient on weighted list (if available)</t>
        </r>
        <r>
          <rPr>
            <sz val="9"/>
            <color indexed="81"/>
            <rFont val="Tahoma"/>
            <family val="2"/>
          </rPr>
          <t xml:space="preserve">
</t>
        </r>
      </text>
    </comment>
    <comment ref="E11" authorId="1" shapeId="0" xr:uid="{00000000-0006-0000-0400-00002A000000}">
      <text>
        <r>
          <rPr>
            <b/>
            <sz val="9"/>
            <color indexed="81"/>
            <rFont val="Tahoma"/>
            <family val="2"/>
          </rPr>
          <t>Enter price per patient on weighted list (if available)</t>
        </r>
        <r>
          <rPr>
            <sz val="9"/>
            <color indexed="81"/>
            <rFont val="Tahoma"/>
            <family val="2"/>
          </rPr>
          <t xml:space="preserve">
</t>
        </r>
      </text>
    </comment>
    <comment ref="F11" authorId="1" shapeId="0" xr:uid="{00000000-0006-0000-0400-00002B000000}">
      <text>
        <r>
          <rPr>
            <b/>
            <sz val="9"/>
            <color indexed="81"/>
            <rFont val="Tahoma"/>
            <family val="2"/>
          </rPr>
          <t>Enter price per patient on weighted list (if available)</t>
        </r>
        <r>
          <rPr>
            <sz val="9"/>
            <color indexed="81"/>
            <rFont val="Tahoma"/>
            <family val="2"/>
          </rPr>
          <t xml:space="preserve">
</t>
        </r>
      </text>
    </comment>
    <comment ref="G11" authorId="1" shapeId="0" xr:uid="{00000000-0006-0000-0400-00002C000000}">
      <text>
        <r>
          <rPr>
            <b/>
            <sz val="9"/>
            <color indexed="81"/>
            <rFont val="Tahoma"/>
            <family val="2"/>
          </rPr>
          <t>Enter price per patient on weighted list (if available)</t>
        </r>
        <r>
          <rPr>
            <sz val="9"/>
            <color indexed="81"/>
            <rFont val="Tahoma"/>
            <family val="2"/>
          </rPr>
          <t xml:space="preserve">
</t>
        </r>
      </text>
    </comment>
    <comment ref="H11" authorId="1" shapeId="0" xr:uid="{00000000-0006-0000-0400-00002D000000}">
      <text>
        <r>
          <rPr>
            <b/>
            <sz val="9"/>
            <color indexed="81"/>
            <rFont val="Tahoma"/>
            <family val="2"/>
          </rPr>
          <t>Enter price per patient on weighted list (if available)</t>
        </r>
        <r>
          <rPr>
            <sz val="9"/>
            <color indexed="81"/>
            <rFont val="Tahoma"/>
            <family val="2"/>
          </rPr>
          <t xml:space="preserve">
</t>
        </r>
      </text>
    </comment>
    <comment ref="I11" authorId="1" shapeId="0" xr:uid="{00000000-0006-0000-0400-00002E000000}">
      <text>
        <r>
          <rPr>
            <b/>
            <sz val="9"/>
            <color indexed="81"/>
            <rFont val="Tahoma"/>
            <family val="2"/>
          </rPr>
          <t>Enter price per patient on weighted list (if available)</t>
        </r>
        <r>
          <rPr>
            <sz val="9"/>
            <color indexed="81"/>
            <rFont val="Tahoma"/>
            <family val="2"/>
          </rPr>
          <t xml:space="preserve">
</t>
        </r>
      </text>
    </comment>
    <comment ref="J11" authorId="1" shapeId="0" xr:uid="{00000000-0006-0000-0400-00002F000000}">
      <text>
        <r>
          <rPr>
            <b/>
            <sz val="9"/>
            <color indexed="81"/>
            <rFont val="Tahoma"/>
            <family val="2"/>
          </rPr>
          <t>Enter price per patient on weighted list (if available)</t>
        </r>
        <r>
          <rPr>
            <sz val="9"/>
            <color indexed="81"/>
            <rFont val="Tahoma"/>
            <family val="2"/>
          </rPr>
          <t xml:space="preserve">
</t>
        </r>
      </text>
    </comment>
    <comment ref="K11" authorId="1" shapeId="0" xr:uid="{00000000-0006-0000-0400-000030000000}">
      <text>
        <r>
          <rPr>
            <b/>
            <sz val="9"/>
            <color indexed="81"/>
            <rFont val="Tahoma"/>
            <family val="2"/>
          </rPr>
          <t>Enter price per patient on weighted list (if available)</t>
        </r>
        <r>
          <rPr>
            <sz val="9"/>
            <color indexed="81"/>
            <rFont val="Tahoma"/>
            <family val="2"/>
          </rPr>
          <t xml:space="preserve">
</t>
        </r>
      </text>
    </comment>
    <comment ref="L11" authorId="1" shapeId="0" xr:uid="{00000000-0006-0000-0400-000031000000}">
      <text>
        <r>
          <rPr>
            <b/>
            <sz val="9"/>
            <color indexed="81"/>
            <rFont val="Tahoma"/>
            <family val="2"/>
          </rPr>
          <t>Enter price per patient on weighted list (if available)</t>
        </r>
        <r>
          <rPr>
            <sz val="9"/>
            <color indexed="81"/>
            <rFont val="Tahoma"/>
            <family val="2"/>
          </rPr>
          <t xml:space="preserve">
</t>
        </r>
      </text>
    </comment>
    <comment ref="B14" authorId="1" shapeId="0" xr:uid="{00000000-0006-0000-0400-000032000000}">
      <text>
        <r>
          <rPr>
            <b/>
            <sz val="9"/>
            <color indexed="81"/>
            <rFont val="Tahoma"/>
            <family val="2"/>
          </rPr>
          <t xml:space="preserve">Insert positive amount
</t>
        </r>
      </text>
    </comment>
    <comment ref="C14" authorId="1" shapeId="0" xr:uid="{00000000-0006-0000-0400-000033000000}">
      <text>
        <r>
          <rPr>
            <b/>
            <sz val="9"/>
            <color indexed="81"/>
            <rFont val="Tahoma"/>
            <family val="2"/>
          </rPr>
          <t xml:space="preserve">Insert positive amount
</t>
        </r>
      </text>
    </comment>
    <comment ref="D14" authorId="1" shapeId="0" xr:uid="{00000000-0006-0000-0400-000034000000}">
      <text>
        <r>
          <rPr>
            <b/>
            <sz val="9"/>
            <color indexed="81"/>
            <rFont val="Tahoma"/>
            <family val="2"/>
          </rPr>
          <t xml:space="preserve">Insert positive amount
</t>
        </r>
      </text>
    </comment>
    <comment ref="E14" authorId="1" shapeId="0" xr:uid="{00000000-0006-0000-0400-000035000000}">
      <text>
        <r>
          <rPr>
            <b/>
            <sz val="9"/>
            <color indexed="81"/>
            <rFont val="Tahoma"/>
            <family val="2"/>
          </rPr>
          <t xml:space="preserve">Insert positive amount
</t>
        </r>
      </text>
    </comment>
    <comment ref="F14" authorId="1" shapeId="0" xr:uid="{00000000-0006-0000-0400-000036000000}">
      <text>
        <r>
          <rPr>
            <b/>
            <sz val="9"/>
            <color indexed="81"/>
            <rFont val="Tahoma"/>
            <family val="2"/>
          </rPr>
          <t xml:space="preserve">Insert positive amount
</t>
        </r>
      </text>
    </comment>
    <comment ref="G14" authorId="1" shapeId="0" xr:uid="{00000000-0006-0000-0400-000037000000}">
      <text>
        <r>
          <rPr>
            <b/>
            <sz val="9"/>
            <color indexed="81"/>
            <rFont val="Tahoma"/>
            <family val="2"/>
          </rPr>
          <t xml:space="preserve">Insert positive amount
</t>
        </r>
      </text>
    </comment>
    <comment ref="H14" authorId="1" shapeId="0" xr:uid="{00000000-0006-0000-0400-000038000000}">
      <text>
        <r>
          <rPr>
            <b/>
            <sz val="9"/>
            <color indexed="81"/>
            <rFont val="Tahoma"/>
            <family val="2"/>
          </rPr>
          <t xml:space="preserve">Insert positive amount
</t>
        </r>
      </text>
    </comment>
    <comment ref="I14" authorId="1" shapeId="0" xr:uid="{00000000-0006-0000-0400-000039000000}">
      <text>
        <r>
          <rPr>
            <b/>
            <sz val="9"/>
            <color indexed="81"/>
            <rFont val="Tahoma"/>
            <family val="2"/>
          </rPr>
          <t xml:space="preserve">Insert positive amount
</t>
        </r>
      </text>
    </comment>
    <comment ref="J14" authorId="1" shapeId="0" xr:uid="{00000000-0006-0000-0400-00003A000000}">
      <text>
        <r>
          <rPr>
            <b/>
            <sz val="9"/>
            <color indexed="81"/>
            <rFont val="Tahoma"/>
            <family val="2"/>
          </rPr>
          <t xml:space="preserve">Insert positive amount
</t>
        </r>
      </text>
    </comment>
    <comment ref="K14" authorId="1" shapeId="0" xr:uid="{00000000-0006-0000-0400-00003B000000}">
      <text>
        <r>
          <rPr>
            <b/>
            <sz val="9"/>
            <color indexed="81"/>
            <rFont val="Tahoma"/>
            <family val="2"/>
          </rPr>
          <t xml:space="preserve">Insert positive amount
</t>
        </r>
      </text>
    </comment>
    <comment ref="L14" authorId="1" shapeId="0" xr:uid="{00000000-0006-0000-0400-00003C000000}">
      <text>
        <r>
          <rPr>
            <b/>
            <sz val="9"/>
            <color indexed="81"/>
            <rFont val="Tahoma"/>
            <family val="2"/>
          </rPr>
          <t xml:space="preserve">Insert positive amount
</t>
        </r>
      </text>
    </comment>
    <comment ref="B15" authorId="1" shapeId="0" xr:uid="{00000000-0006-0000-0400-00003D000000}">
      <text>
        <r>
          <rPr>
            <b/>
            <sz val="9"/>
            <color indexed="81"/>
            <rFont val="Tahoma"/>
            <family val="2"/>
          </rPr>
          <t xml:space="preserve">Insert positive amount
</t>
        </r>
      </text>
    </comment>
    <comment ref="C15" authorId="1" shapeId="0" xr:uid="{00000000-0006-0000-0400-00003E000000}">
      <text>
        <r>
          <rPr>
            <b/>
            <sz val="9"/>
            <color indexed="81"/>
            <rFont val="Tahoma"/>
            <family val="2"/>
          </rPr>
          <t xml:space="preserve">Insert positive amount
</t>
        </r>
      </text>
    </comment>
    <comment ref="D15" authorId="1" shapeId="0" xr:uid="{00000000-0006-0000-0400-00003F000000}">
      <text>
        <r>
          <rPr>
            <b/>
            <sz val="9"/>
            <color indexed="81"/>
            <rFont val="Tahoma"/>
            <family val="2"/>
          </rPr>
          <t xml:space="preserve">Insert positive amount
</t>
        </r>
      </text>
    </comment>
    <comment ref="E15" authorId="1" shapeId="0" xr:uid="{00000000-0006-0000-0400-000040000000}">
      <text>
        <r>
          <rPr>
            <b/>
            <sz val="9"/>
            <color indexed="81"/>
            <rFont val="Tahoma"/>
            <family val="2"/>
          </rPr>
          <t xml:space="preserve">Insert positive amount
</t>
        </r>
      </text>
    </comment>
    <comment ref="F15" authorId="1" shapeId="0" xr:uid="{00000000-0006-0000-0400-000041000000}">
      <text>
        <r>
          <rPr>
            <b/>
            <sz val="9"/>
            <color indexed="81"/>
            <rFont val="Tahoma"/>
            <family val="2"/>
          </rPr>
          <t xml:space="preserve">Insert positive amount
</t>
        </r>
      </text>
    </comment>
    <comment ref="G15" authorId="1" shapeId="0" xr:uid="{00000000-0006-0000-0400-000042000000}">
      <text>
        <r>
          <rPr>
            <b/>
            <sz val="9"/>
            <color indexed="81"/>
            <rFont val="Tahoma"/>
            <family val="2"/>
          </rPr>
          <t xml:space="preserve">Insert positive amount
</t>
        </r>
      </text>
    </comment>
    <comment ref="H15" authorId="1" shapeId="0" xr:uid="{00000000-0006-0000-0400-000043000000}">
      <text>
        <r>
          <rPr>
            <b/>
            <sz val="9"/>
            <color indexed="81"/>
            <rFont val="Tahoma"/>
            <family val="2"/>
          </rPr>
          <t xml:space="preserve">Insert positive amount
</t>
        </r>
      </text>
    </comment>
    <comment ref="I15" authorId="1" shapeId="0" xr:uid="{00000000-0006-0000-0400-000044000000}">
      <text>
        <r>
          <rPr>
            <b/>
            <sz val="9"/>
            <color indexed="81"/>
            <rFont val="Tahoma"/>
            <family val="2"/>
          </rPr>
          <t xml:space="preserve">Insert positive amount
</t>
        </r>
      </text>
    </comment>
    <comment ref="J15" authorId="1" shapeId="0" xr:uid="{00000000-0006-0000-0400-000045000000}">
      <text>
        <r>
          <rPr>
            <b/>
            <sz val="9"/>
            <color indexed="81"/>
            <rFont val="Tahoma"/>
            <family val="2"/>
          </rPr>
          <t xml:space="preserve">Insert positive amount
</t>
        </r>
      </text>
    </comment>
    <comment ref="K15" authorId="1" shapeId="0" xr:uid="{00000000-0006-0000-0400-000046000000}">
      <text>
        <r>
          <rPr>
            <b/>
            <sz val="9"/>
            <color indexed="81"/>
            <rFont val="Tahoma"/>
            <family val="2"/>
          </rPr>
          <t xml:space="preserve">Insert positive amount
</t>
        </r>
      </text>
    </comment>
    <comment ref="L15" authorId="1" shapeId="0" xr:uid="{00000000-0006-0000-0400-000047000000}">
      <text>
        <r>
          <rPr>
            <b/>
            <sz val="9"/>
            <color indexed="81"/>
            <rFont val="Tahoma"/>
            <family val="2"/>
          </rPr>
          <t xml:space="preserve">Insert positive amount
</t>
        </r>
      </text>
    </comment>
    <comment ref="B16" authorId="1" shapeId="0" xr:uid="{00000000-0006-0000-0400-000048000000}">
      <text>
        <r>
          <rPr>
            <b/>
            <sz val="9"/>
            <color indexed="81"/>
            <rFont val="Tahoma"/>
            <family val="2"/>
          </rPr>
          <t xml:space="preserve">Insert positive amount
</t>
        </r>
      </text>
    </comment>
    <comment ref="C16" authorId="1" shapeId="0" xr:uid="{00000000-0006-0000-0400-000049000000}">
      <text>
        <r>
          <rPr>
            <b/>
            <sz val="9"/>
            <color indexed="81"/>
            <rFont val="Tahoma"/>
            <family val="2"/>
          </rPr>
          <t xml:space="preserve">Insert positive amount
</t>
        </r>
      </text>
    </comment>
    <comment ref="D16" authorId="1" shapeId="0" xr:uid="{00000000-0006-0000-0400-00004A000000}">
      <text>
        <r>
          <rPr>
            <b/>
            <sz val="9"/>
            <color indexed="81"/>
            <rFont val="Tahoma"/>
            <family val="2"/>
          </rPr>
          <t xml:space="preserve">Insert positive amount
</t>
        </r>
      </text>
    </comment>
    <comment ref="E16" authorId="1" shapeId="0" xr:uid="{00000000-0006-0000-0400-00004B000000}">
      <text>
        <r>
          <rPr>
            <b/>
            <sz val="9"/>
            <color indexed="81"/>
            <rFont val="Tahoma"/>
            <family val="2"/>
          </rPr>
          <t xml:space="preserve">Insert positive amount
</t>
        </r>
      </text>
    </comment>
    <comment ref="F16" authorId="1" shapeId="0" xr:uid="{00000000-0006-0000-0400-00004C000000}">
      <text>
        <r>
          <rPr>
            <b/>
            <sz val="9"/>
            <color indexed="81"/>
            <rFont val="Tahoma"/>
            <family val="2"/>
          </rPr>
          <t xml:space="preserve">Insert positive amount
</t>
        </r>
      </text>
    </comment>
    <comment ref="G16" authorId="1" shapeId="0" xr:uid="{00000000-0006-0000-0400-00004D000000}">
      <text>
        <r>
          <rPr>
            <b/>
            <sz val="9"/>
            <color indexed="81"/>
            <rFont val="Tahoma"/>
            <family val="2"/>
          </rPr>
          <t xml:space="preserve">Insert positive amount
</t>
        </r>
      </text>
    </comment>
    <comment ref="H16" authorId="1" shapeId="0" xr:uid="{00000000-0006-0000-0400-00004E000000}">
      <text>
        <r>
          <rPr>
            <b/>
            <sz val="9"/>
            <color indexed="81"/>
            <rFont val="Tahoma"/>
            <family val="2"/>
          </rPr>
          <t xml:space="preserve">Insert positive amount
</t>
        </r>
      </text>
    </comment>
    <comment ref="I16" authorId="1" shapeId="0" xr:uid="{00000000-0006-0000-0400-00004F000000}">
      <text>
        <r>
          <rPr>
            <b/>
            <sz val="9"/>
            <color indexed="81"/>
            <rFont val="Tahoma"/>
            <family val="2"/>
          </rPr>
          <t xml:space="preserve">Insert positive amount
</t>
        </r>
      </text>
    </comment>
    <comment ref="J16" authorId="1" shapeId="0" xr:uid="{00000000-0006-0000-0400-000050000000}">
      <text>
        <r>
          <rPr>
            <b/>
            <sz val="9"/>
            <color indexed="81"/>
            <rFont val="Tahoma"/>
            <family val="2"/>
          </rPr>
          <t xml:space="preserve">Insert positive amount
</t>
        </r>
      </text>
    </comment>
    <comment ref="K16" authorId="1" shapeId="0" xr:uid="{00000000-0006-0000-0400-000051000000}">
      <text>
        <r>
          <rPr>
            <b/>
            <sz val="9"/>
            <color indexed="81"/>
            <rFont val="Tahoma"/>
            <family val="2"/>
          </rPr>
          <t xml:space="preserve">Insert positive amount
</t>
        </r>
      </text>
    </comment>
    <comment ref="L16" authorId="1" shapeId="0" xr:uid="{00000000-0006-0000-0400-000052000000}">
      <text>
        <r>
          <rPr>
            <b/>
            <sz val="9"/>
            <color indexed="81"/>
            <rFont val="Tahoma"/>
            <family val="2"/>
          </rPr>
          <t xml:space="preserve">Insert positive amount
</t>
        </r>
      </text>
    </comment>
    <comment ref="B17" authorId="1" shapeId="0" xr:uid="{00000000-0006-0000-0400-000053000000}">
      <text>
        <r>
          <rPr>
            <b/>
            <sz val="9"/>
            <color indexed="81"/>
            <rFont val="Tahoma"/>
            <family val="2"/>
          </rPr>
          <t xml:space="preserve">Insert positive amount
</t>
        </r>
      </text>
    </comment>
    <comment ref="C17" authorId="1" shapeId="0" xr:uid="{00000000-0006-0000-0400-000054000000}">
      <text>
        <r>
          <rPr>
            <b/>
            <sz val="9"/>
            <color indexed="81"/>
            <rFont val="Tahoma"/>
            <family val="2"/>
          </rPr>
          <t xml:space="preserve">Insert positive amount
</t>
        </r>
      </text>
    </comment>
    <comment ref="D17" authorId="1" shapeId="0" xr:uid="{00000000-0006-0000-0400-000055000000}">
      <text>
        <r>
          <rPr>
            <b/>
            <sz val="9"/>
            <color indexed="81"/>
            <rFont val="Tahoma"/>
            <family val="2"/>
          </rPr>
          <t xml:space="preserve">Insert positive amount
</t>
        </r>
      </text>
    </comment>
    <comment ref="E17" authorId="1" shapeId="0" xr:uid="{00000000-0006-0000-0400-000056000000}">
      <text>
        <r>
          <rPr>
            <b/>
            <sz val="9"/>
            <color indexed="81"/>
            <rFont val="Tahoma"/>
            <family val="2"/>
          </rPr>
          <t xml:space="preserve">Insert positive amount
</t>
        </r>
      </text>
    </comment>
    <comment ref="F17" authorId="1" shapeId="0" xr:uid="{00000000-0006-0000-0400-000057000000}">
      <text>
        <r>
          <rPr>
            <b/>
            <sz val="9"/>
            <color indexed="81"/>
            <rFont val="Tahoma"/>
            <family val="2"/>
          </rPr>
          <t xml:space="preserve">Insert positive amount
</t>
        </r>
      </text>
    </comment>
    <comment ref="G17" authorId="1" shapeId="0" xr:uid="{00000000-0006-0000-0400-000058000000}">
      <text>
        <r>
          <rPr>
            <b/>
            <sz val="9"/>
            <color indexed="81"/>
            <rFont val="Tahoma"/>
            <family val="2"/>
          </rPr>
          <t xml:space="preserve">Insert positive amount
</t>
        </r>
      </text>
    </comment>
    <comment ref="H17" authorId="1" shapeId="0" xr:uid="{00000000-0006-0000-0400-000059000000}">
      <text>
        <r>
          <rPr>
            <b/>
            <sz val="9"/>
            <color indexed="81"/>
            <rFont val="Tahoma"/>
            <family val="2"/>
          </rPr>
          <t xml:space="preserve">Insert positive amount
</t>
        </r>
      </text>
    </comment>
    <comment ref="I17" authorId="1" shapeId="0" xr:uid="{00000000-0006-0000-0400-00005A000000}">
      <text>
        <r>
          <rPr>
            <b/>
            <sz val="9"/>
            <color indexed="81"/>
            <rFont val="Tahoma"/>
            <family val="2"/>
          </rPr>
          <t xml:space="preserve">Insert positive amount
</t>
        </r>
      </text>
    </comment>
    <comment ref="J17" authorId="1" shapeId="0" xr:uid="{00000000-0006-0000-0400-00005B000000}">
      <text>
        <r>
          <rPr>
            <b/>
            <sz val="9"/>
            <color indexed="81"/>
            <rFont val="Tahoma"/>
            <family val="2"/>
          </rPr>
          <t xml:space="preserve">Insert positive amount
</t>
        </r>
      </text>
    </comment>
    <comment ref="K17" authorId="1" shapeId="0" xr:uid="{00000000-0006-0000-0400-00005C000000}">
      <text>
        <r>
          <rPr>
            <b/>
            <sz val="9"/>
            <color indexed="81"/>
            <rFont val="Tahoma"/>
            <family val="2"/>
          </rPr>
          <t xml:space="preserve">Insert positive amount
</t>
        </r>
      </text>
    </comment>
    <comment ref="L17" authorId="1" shapeId="0" xr:uid="{00000000-0006-0000-0400-00005D000000}">
      <text>
        <r>
          <rPr>
            <b/>
            <sz val="9"/>
            <color indexed="81"/>
            <rFont val="Tahoma"/>
            <family val="2"/>
          </rPr>
          <t xml:space="preserve">Insert positive amount
</t>
        </r>
      </text>
    </comment>
    <comment ref="B18" authorId="1" shapeId="0" xr:uid="{00000000-0006-0000-0400-00005E000000}">
      <text>
        <r>
          <rPr>
            <b/>
            <sz val="9"/>
            <color indexed="81"/>
            <rFont val="Tahoma"/>
            <family val="2"/>
          </rPr>
          <t xml:space="preserve">Insert positive amount
</t>
        </r>
      </text>
    </comment>
    <comment ref="C18" authorId="1" shapeId="0" xr:uid="{00000000-0006-0000-0400-00005F000000}">
      <text>
        <r>
          <rPr>
            <b/>
            <sz val="9"/>
            <color indexed="81"/>
            <rFont val="Tahoma"/>
            <family val="2"/>
          </rPr>
          <t xml:space="preserve">Insert positive amount
</t>
        </r>
      </text>
    </comment>
    <comment ref="D18" authorId="1" shapeId="0" xr:uid="{00000000-0006-0000-0400-000060000000}">
      <text>
        <r>
          <rPr>
            <b/>
            <sz val="9"/>
            <color indexed="81"/>
            <rFont val="Tahoma"/>
            <family val="2"/>
          </rPr>
          <t xml:space="preserve">Insert positive amount
</t>
        </r>
      </text>
    </comment>
    <comment ref="E18" authorId="1" shapeId="0" xr:uid="{00000000-0006-0000-0400-000061000000}">
      <text>
        <r>
          <rPr>
            <b/>
            <sz val="9"/>
            <color indexed="81"/>
            <rFont val="Tahoma"/>
            <family val="2"/>
          </rPr>
          <t xml:space="preserve">Insert positive amount
</t>
        </r>
      </text>
    </comment>
    <comment ref="F18" authorId="1" shapeId="0" xr:uid="{00000000-0006-0000-0400-000062000000}">
      <text>
        <r>
          <rPr>
            <b/>
            <sz val="9"/>
            <color indexed="81"/>
            <rFont val="Tahoma"/>
            <family val="2"/>
          </rPr>
          <t xml:space="preserve">Insert positive amount
</t>
        </r>
      </text>
    </comment>
    <comment ref="G18" authorId="1" shapeId="0" xr:uid="{00000000-0006-0000-0400-000063000000}">
      <text>
        <r>
          <rPr>
            <b/>
            <sz val="9"/>
            <color indexed="81"/>
            <rFont val="Tahoma"/>
            <family val="2"/>
          </rPr>
          <t xml:space="preserve">Insert positive amount
</t>
        </r>
      </text>
    </comment>
    <comment ref="H18" authorId="1" shapeId="0" xr:uid="{00000000-0006-0000-0400-000064000000}">
      <text>
        <r>
          <rPr>
            <b/>
            <sz val="9"/>
            <color indexed="81"/>
            <rFont val="Tahoma"/>
            <family val="2"/>
          </rPr>
          <t xml:space="preserve">Insert positive amount
</t>
        </r>
      </text>
    </comment>
    <comment ref="I18" authorId="1" shapeId="0" xr:uid="{00000000-0006-0000-0400-000065000000}">
      <text>
        <r>
          <rPr>
            <b/>
            <sz val="9"/>
            <color indexed="81"/>
            <rFont val="Tahoma"/>
            <family val="2"/>
          </rPr>
          <t xml:space="preserve">Insert positive amount
</t>
        </r>
      </text>
    </comment>
    <comment ref="J18" authorId="1" shapeId="0" xr:uid="{00000000-0006-0000-0400-000066000000}">
      <text>
        <r>
          <rPr>
            <b/>
            <sz val="9"/>
            <color indexed="81"/>
            <rFont val="Tahoma"/>
            <family val="2"/>
          </rPr>
          <t xml:space="preserve">Insert positive amount
</t>
        </r>
      </text>
    </comment>
    <comment ref="K18" authorId="1" shapeId="0" xr:uid="{00000000-0006-0000-0400-000067000000}">
      <text>
        <r>
          <rPr>
            <b/>
            <sz val="9"/>
            <color indexed="81"/>
            <rFont val="Tahoma"/>
            <family val="2"/>
          </rPr>
          <t xml:space="preserve">Insert positive amount
</t>
        </r>
      </text>
    </comment>
    <comment ref="L18" authorId="1" shapeId="0" xr:uid="{00000000-0006-0000-0400-000068000000}">
      <text>
        <r>
          <rPr>
            <b/>
            <sz val="9"/>
            <color indexed="81"/>
            <rFont val="Tahoma"/>
            <family val="2"/>
          </rPr>
          <t xml:space="preserve">Insert positive amount
</t>
        </r>
      </text>
    </comment>
    <comment ref="B19" authorId="1" shapeId="0" xr:uid="{00000000-0006-0000-0400-000069000000}">
      <text>
        <r>
          <rPr>
            <b/>
            <sz val="9"/>
            <color indexed="81"/>
            <rFont val="Tahoma"/>
            <family val="2"/>
          </rPr>
          <t xml:space="preserve">Insert positive amount
</t>
        </r>
      </text>
    </comment>
    <comment ref="C19" authorId="1" shapeId="0" xr:uid="{00000000-0006-0000-0400-00006A000000}">
      <text>
        <r>
          <rPr>
            <b/>
            <sz val="9"/>
            <color indexed="81"/>
            <rFont val="Tahoma"/>
            <family val="2"/>
          </rPr>
          <t xml:space="preserve">Insert positive amount
</t>
        </r>
      </text>
    </comment>
    <comment ref="D19" authorId="1" shapeId="0" xr:uid="{00000000-0006-0000-0400-00006B000000}">
      <text>
        <r>
          <rPr>
            <b/>
            <sz val="9"/>
            <color indexed="81"/>
            <rFont val="Tahoma"/>
            <family val="2"/>
          </rPr>
          <t xml:space="preserve">Insert positive amount
</t>
        </r>
      </text>
    </comment>
    <comment ref="E19" authorId="1" shapeId="0" xr:uid="{00000000-0006-0000-0400-00006C000000}">
      <text>
        <r>
          <rPr>
            <b/>
            <sz val="9"/>
            <color indexed="81"/>
            <rFont val="Tahoma"/>
            <family val="2"/>
          </rPr>
          <t xml:space="preserve">Insert positive amount
</t>
        </r>
      </text>
    </comment>
    <comment ref="F19" authorId="1" shapeId="0" xr:uid="{00000000-0006-0000-0400-00006D000000}">
      <text>
        <r>
          <rPr>
            <b/>
            <sz val="9"/>
            <color indexed="81"/>
            <rFont val="Tahoma"/>
            <family val="2"/>
          </rPr>
          <t xml:space="preserve">Insert positive amount
</t>
        </r>
      </text>
    </comment>
    <comment ref="G19" authorId="1" shapeId="0" xr:uid="{00000000-0006-0000-0400-00006E000000}">
      <text>
        <r>
          <rPr>
            <b/>
            <sz val="9"/>
            <color indexed="81"/>
            <rFont val="Tahoma"/>
            <family val="2"/>
          </rPr>
          <t xml:space="preserve">Insert positive amount
</t>
        </r>
      </text>
    </comment>
    <comment ref="H19" authorId="1" shapeId="0" xr:uid="{00000000-0006-0000-0400-00006F000000}">
      <text>
        <r>
          <rPr>
            <b/>
            <sz val="9"/>
            <color indexed="81"/>
            <rFont val="Tahoma"/>
            <family val="2"/>
          </rPr>
          <t xml:space="preserve">Insert positive amount
</t>
        </r>
      </text>
    </comment>
    <comment ref="I19" authorId="1" shapeId="0" xr:uid="{00000000-0006-0000-0400-000070000000}">
      <text>
        <r>
          <rPr>
            <b/>
            <sz val="9"/>
            <color indexed="81"/>
            <rFont val="Tahoma"/>
            <family val="2"/>
          </rPr>
          <t xml:space="preserve">Insert positive amount
</t>
        </r>
      </text>
    </comment>
    <comment ref="J19" authorId="1" shapeId="0" xr:uid="{00000000-0006-0000-0400-000071000000}">
      <text>
        <r>
          <rPr>
            <b/>
            <sz val="9"/>
            <color indexed="81"/>
            <rFont val="Tahoma"/>
            <family val="2"/>
          </rPr>
          <t xml:space="preserve">Insert positive amount
</t>
        </r>
      </text>
    </comment>
    <comment ref="K19" authorId="1" shapeId="0" xr:uid="{00000000-0006-0000-0400-000072000000}">
      <text>
        <r>
          <rPr>
            <b/>
            <sz val="9"/>
            <color indexed="81"/>
            <rFont val="Tahoma"/>
            <family val="2"/>
          </rPr>
          <t xml:space="preserve">Insert positive amount
</t>
        </r>
      </text>
    </comment>
    <comment ref="L19" authorId="1" shapeId="0" xr:uid="{00000000-0006-0000-0400-000073000000}">
      <text>
        <r>
          <rPr>
            <b/>
            <sz val="9"/>
            <color indexed="81"/>
            <rFont val="Tahoma"/>
            <family val="2"/>
          </rPr>
          <t xml:space="preserve">Insert positive amount
</t>
        </r>
      </text>
    </comment>
    <comment ref="B20" authorId="1" shapeId="0" xr:uid="{00000000-0006-0000-0400-000074000000}">
      <text>
        <r>
          <rPr>
            <b/>
            <sz val="9"/>
            <color indexed="81"/>
            <rFont val="Tahoma"/>
            <family val="2"/>
          </rPr>
          <t xml:space="preserve">Insert positive amount
</t>
        </r>
      </text>
    </comment>
    <comment ref="C20" authorId="1" shapeId="0" xr:uid="{00000000-0006-0000-0400-000075000000}">
      <text>
        <r>
          <rPr>
            <b/>
            <sz val="9"/>
            <color indexed="81"/>
            <rFont val="Tahoma"/>
            <family val="2"/>
          </rPr>
          <t xml:space="preserve">Insert positive amount
</t>
        </r>
      </text>
    </comment>
    <comment ref="D20" authorId="1" shapeId="0" xr:uid="{00000000-0006-0000-0400-000076000000}">
      <text>
        <r>
          <rPr>
            <b/>
            <sz val="9"/>
            <color indexed="81"/>
            <rFont val="Tahoma"/>
            <family val="2"/>
          </rPr>
          <t xml:space="preserve">Insert positive amount
</t>
        </r>
      </text>
    </comment>
    <comment ref="E20" authorId="1" shapeId="0" xr:uid="{00000000-0006-0000-0400-000077000000}">
      <text>
        <r>
          <rPr>
            <b/>
            <sz val="9"/>
            <color indexed="81"/>
            <rFont val="Tahoma"/>
            <family val="2"/>
          </rPr>
          <t xml:space="preserve">Insert positive amount
</t>
        </r>
      </text>
    </comment>
    <comment ref="F20" authorId="1" shapeId="0" xr:uid="{00000000-0006-0000-0400-000078000000}">
      <text>
        <r>
          <rPr>
            <b/>
            <sz val="9"/>
            <color indexed="81"/>
            <rFont val="Tahoma"/>
            <family val="2"/>
          </rPr>
          <t xml:space="preserve">Insert positive amount
</t>
        </r>
      </text>
    </comment>
    <comment ref="G20" authorId="1" shapeId="0" xr:uid="{00000000-0006-0000-0400-000079000000}">
      <text>
        <r>
          <rPr>
            <b/>
            <sz val="9"/>
            <color indexed="81"/>
            <rFont val="Tahoma"/>
            <family val="2"/>
          </rPr>
          <t xml:space="preserve">Insert positive amount
</t>
        </r>
      </text>
    </comment>
    <comment ref="H20" authorId="1" shapeId="0" xr:uid="{00000000-0006-0000-0400-00007A000000}">
      <text>
        <r>
          <rPr>
            <b/>
            <sz val="9"/>
            <color indexed="81"/>
            <rFont val="Tahoma"/>
            <family val="2"/>
          </rPr>
          <t xml:space="preserve">Insert positive amount
</t>
        </r>
      </text>
    </comment>
    <comment ref="I20" authorId="1" shapeId="0" xr:uid="{00000000-0006-0000-0400-00007B000000}">
      <text>
        <r>
          <rPr>
            <b/>
            <sz val="9"/>
            <color indexed="81"/>
            <rFont val="Tahoma"/>
            <family val="2"/>
          </rPr>
          <t xml:space="preserve">Insert positive amount
</t>
        </r>
      </text>
    </comment>
    <comment ref="J20" authorId="1" shapeId="0" xr:uid="{00000000-0006-0000-0400-00007C000000}">
      <text>
        <r>
          <rPr>
            <b/>
            <sz val="9"/>
            <color indexed="81"/>
            <rFont val="Tahoma"/>
            <family val="2"/>
          </rPr>
          <t xml:space="preserve">Insert positive amount
</t>
        </r>
      </text>
    </comment>
    <comment ref="K20" authorId="1" shapeId="0" xr:uid="{00000000-0006-0000-0400-00007D000000}">
      <text>
        <r>
          <rPr>
            <b/>
            <sz val="9"/>
            <color indexed="81"/>
            <rFont val="Tahoma"/>
            <family val="2"/>
          </rPr>
          <t xml:space="preserve">Insert positive amount
</t>
        </r>
      </text>
    </comment>
    <comment ref="L20" authorId="1" shapeId="0" xr:uid="{00000000-0006-0000-0400-00007E000000}">
      <text>
        <r>
          <rPr>
            <b/>
            <sz val="9"/>
            <color indexed="81"/>
            <rFont val="Tahoma"/>
            <family val="2"/>
          </rPr>
          <t xml:space="preserve">Insert positive amount
</t>
        </r>
      </text>
    </comment>
    <comment ref="B21" authorId="1" shapeId="0" xr:uid="{00000000-0006-0000-0400-00007F000000}">
      <text>
        <r>
          <rPr>
            <b/>
            <sz val="9"/>
            <color indexed="81"/>
            <rFont val="Tahoma"/>
            <family val="2"/>
          </rPr>
          <t xml:space="preserve">Insert positive amount
</t>
        </r>
      </text>
    </comment>
    <comment ref="C21" authorId="1" shapeId="0" xr:uid="{00000000-0006-0000-0400-000080000000}">
      <text>
        <r>
          <rPr>
            <b/>
            <sz val="9"/>
            <color indexed="81"/>
            <rFont val="Tahoma"/>
            <family val="2"/>
          </rPr>
          <t xml:space="preserve">Insert positive amount
</t>
        </r>
      </text>
    </comment>
    <comment ref="D21" authorId="1" shapeId="0" xr:uid="{00000000-0006-0000-0400-000081000000}">
      <text>
        <r>
          <rPr>
            <b/>
            <sz val="9"/>
            <color indexed="81"/>
            <rFont val="Tahoma"/>
            <family val="2"/>
          </rPr>
          <t xml:space="preserve">Insert positive amount
</t>
        </r>
      </text>
    </comment>
    <comment ref="E21" authorId="1" shapeId="0" xr:uid="{00000000-0006-0000-0400-000082000000}">
      <text>
        <r>
          <rPr>
            <b/>
            <sz val="9"/>
            <color indexed="81"/>
            <rFont val="Tahoma"/>
            <family val="2"/>
          </rPr>
          <t xml:space="preserve">Insert positive amount
</t>
        </r>
      </text>
    </comment>
    <comment ref="F21" authorId="1" shapeId="0" xr:uid="{00000000-0006-0000-0400-000083000000}">
      <text>
        <r>
          <rPr>
            <b/>
            <sz val="9"/>
            <color indexed="81"/>
            <rFont val="Tahoma"/>
            <family val="2"/>
          </rPr>
          <t xml:space="preserve">Insert positive amount
</t>
        </r>
      </text>
    </comment>
    <comment ref="G21" authorId="1" shapeId="0" xr:uid="{00000000-0006-0000-0400-000084000000}">
      <text>
        <r>
          <rPr>
            <b/>
            <sz val="9"/>
            <color indexed="81"/>
            <rFont val="Tahoma"/>
            <family val="2"/>
          </rPr>
          <t xml:space="preserve">Insert positive amount
</t>
        </r>
      </text>
    </comment>
    <comment ref="H21" authorId="1" shapeId="0" xr:uid="{00000000-0006-0000-0400-000085000000}">
      <text>
        <r>
          <rPr>
            <b/>
            <sz val="9"/>
            <color indexed="81"/>
            <rFont val="Tahoma"/>
            <family val="2"/>
          </rPr>
          <t xml:space="preserve">Insert positive amount
</t>
        </r>
      </text>
    </comment>
    <comment ref="I21" authorId="1" shapeId="0" xr:uid="{00000000-0006-0000-0400-000086000000}">
      <text>
        <r>
          <rPr>
            <b/>
            <sz val="9"/>
            <color indexed="81"/>
            <rFont val="Tahoma"/>
            <family val="2"/>
          </rPr>
          <t xml:space="preserve">Insert positive amount
</t>
        </r>
      </text>
    </comment>
    <comment ref="J21" authorId="1" shapeId="0" xr:uid="{00000000-0006-0000-0400-000087000000}">
      <text>
        <r>
          <rPr>
            <b/>
            <sz val="9"/>
            <color indexed="81"/>
            <rFont val="Tahoma"/>
            <family val="2"/>
          </rPr>
          <t xml:space="preserve">Insert positive amount
</t>
        </r>
      </text>
    </comment>
    <comment ref="K21" authorId="1" shapeId="0" xr:uid="{00000000-0006-0000-0400-000088000000}">
      <text>
        <r>
          <rPr>
            <b/>
            <sz val="9"/>
            <color indexed="81"/>
            <rFont val="Tahoma"/>
            <family val="2"/>
          </rPr>
          <t xml:space="preserve">Insert positive amount
</t>
        </r>
      </text>
    </comment>
    <comment ref="L21" authorId="1" shapeId="0" xr:uid="{00000000-0006-0000-0400-000089000000}">
      <text>
        <r>
          <rPr>
            <b/>
            <sz val="9"/>
            <color indexed="81"/>
            <rFont val="Tahoma"/>
            <family val="2"/>
          </rPr>
          <t xml:space="preserve">Insert positive amount
</t>
        </r>
      </text>
    </comment>
    <comment ref="B22" authorId="1" shapeId="0" xr:uid="{00000000-0006-0000-0400-00008A000000}">
      <text>
        <r>
          <rPr>
            <b/>
            <sz val="9"/>
            <color indexed="81"/>
            <rFont val="Tahoma"/>
            <family val="2"/>
          </rPr>
          <t xml:space="preserve">Insert positive amount
</t>
        </r>
      </text>
    </comment>
    <comment ref="C22" authorId="1" shapeId="0" xr:uid="{00000000-0006-0000-0400-00008B000000}">
      <text>
        <r>
          <rPr>
            <b/>
            <sz val="9"/>
            <color indexed="81"/>
            <rFont val="Tahoma"/>
            <family val="2"/>
          </rPr>
          <t xml:space="preserve">Insert positive amount
</t>
        </r>
      </text>
    </comment>
    <comment ref="D22" authorId="1" shapeId="0" xr:uid="{00000000-0006-0000-0400-00008C000000}">
      <text>
        <r>
          <rPr>
            <b/>
            <sz val="9"/>
            <color indexed="81"/>
            <rFont val="Tahoma"/>
            <family val="2"/>
          </rPr>
          <t xml:space="preserve">Insert positive amount
</t>
        </r>
      </text>
    </comment>
    <comment ref="E22" authorId="1" shapeId="0" xr:uid="{00000000-0006-0000-0400-00008D000000}">
      <text>
        <r>
          <rPr>
            <b/>
            <sz val="9"/>
            <color indexed="81"/>
            <rFont val="Tahoma"/>
            <family val="2"/>
          </rPr>
          <t xml:space="preserve">Insert positive amount
</t>
        </r>
      </text>
    </comment>
    <comment ref="F22" authorId="1" shapeId="0" xr:uid="{00000000-0006-0000-0400-00008E000000}">
      <text>
        <r>
          <rPr>
            <b/>
            <sz val="9"/>
            <color indexed="81"/>
            <rFont val="Tahoma"/>
            <family val="2"/>
          </rPr>
          <t xml:space="preserve">Insert positive amount
</t>
        </r>
      </text>
    </comment>
    <comment ref="G22" authorId="1" shapeId="0" xr:uid="{00000000-0006-0000-0400-00008F000000}">
      <text>
        <r>
          <rPr>
            <b/>
            <sz val="9"/>
            <color indexed="81"/>
            <rFont val="Tahoma"/>
            <family val="2"/>
          </rPr>
          <t xml:space="preserve">Insert positive amount
</t>
        </r>
      </text>
    </comment>
    <comment ref="H22" authorId="1" shapeId="0" xr:uid="{00000000-0006-0000-0400-000090000000}">
      <text>
        <r>
          <rPr>
            <b/>
            <sz val="9"/>
            <color indexed="81"/>
            <rFont val="Tahoma"/>
            <family val="2"/>
          </rPr>
          <t xml:space="preserve">Insert positive amount
</t>
        </r>
      </text>
    </comment>
    <comment ref="I22" authorId="1" shapeId="0" xr:uid="{00000000-0006-0000-0400-000091000000}">
      <text>
        <r>
          <rPr>
            <b/>
            <sz val="9"/>
            <color indexed="81"/>
            <rFont val="Tahoma"/>
            <family val="2"/>
          </rPr>
          <t xml:space="preserve">Insert positive amount
</t>
        </r>
      </text>
    </comment>
    <comment ref="J22" authorId="1" shapeId="0" xr:uid="{00000000-0006-0000-0400-000092000000}">
      <text>
        <r>
          <rPr>
            <b/>
            <sz val="9"/>
            <color indexed="81"/>
            <rFont val="Tahoma"/>
            <family val="2"/>
          </rPr>
          <t xml:space="preserve">Insert positive amount
</t>
        </r>
      </text>
    </comment>
    <comment ref="K22" authorId="1" shapeId="0" xr:uid="{00000000-0006-0000-0400-000093000000}">
      <text>
        <r>
          <rPr>
            <b/>
            <sz val="9"/>
            <color indexed="81"/>
            <rFont val="Tahoma"/>
            <family val="2"/>
          </rPr>
          <t xml:space="preserve">Insert positive amount
</t>
        </r>
      </text>
    </comment>
    <comment ref="L22" authorId="1" shapeId="0" xr:uid="{00000000-0006-0000-0400-000094000000}">
      <text>
        <r>
          <rPr>
            <b/>
            <sz val="9"/>
            <color indexed="81"/>
            <rFont val="Tahoma"/>
            <family val="2"/>
          </rPr>
          <t xml:space="preserve">Insert positive amount
</t>
        </r>
      </text>
    </comment>
    <comment ref="B23" authorId="1" shapeId="0" xr:uid="{00000000-0006-0000-0400-000095000000}">
      <text>
        <r>
          <rPr>
            <b/>
            <sz val="9"/>
            <color indexed="81"/>
            <rFont val="Tahoma"/>
            <family val="2"/>
          </rPr>
          <t xml:space="preserve">Insert positive amount
</t>
        </r>
      </text>
    </comment>
    <comment ref="C23" authorId="1" shapeId="0" xr:uid="{00000000-0006-0000-0400-000096000000}">
      <text>
        <r>
          <rPr>
            <b/>
            <sz val="9"/>
            <color indexed="81"/>
            <rFont val="Tahoma"/>
            <family val="2"/>
          </rPr>
          <t xml:space="preserve">Insert positive amount
</t>
        </r>
      </text>
    </comment>
    <comment ref="D23" authorId="1" shapeId="0" xr:uid="{00000000-0006-0000-0400-000097000000}">
      <text>
        <r>
          <rPr>
            <b/>
            <sz val="9"/>
            <color indexed="81"/>
            <rFont val="Tahoma"/>
            <family val="2"/>
          </rPr>
          <t xml:space="preserve">Insert positive amount
</t>
        </r>
      </text>
    </comment>
    <comment ref="E23" authorId="1" shapeId="0" xr:uid="{00000000-0006-0000-0400-000098000000}">
      <text>
        <r>
          <rPr>
            <b/>
            <sz val="9"/>
            <color indexed="81"/>
            <rFont val="Tahoma"/>
            <family val="2"/>
          </rPr>
          <t xml:space="preserve">Insert positive amount
</t>
        </r>
      </text>
    </comment>
    <comment ref="F23" authorId="1" shapeId="0" xr:uid="{00000000-0006-0000-0400-000099000000}">
      <text>
        <r>
          <rPr>
            <b/>
            <sz val="9"/>
            <color indexed="81"/>
            <rFont val="Tahoma"/>
            <family val="2"/>
          </rPr>
          <t xml:space="preserve">Insert positive amount
</t>
        </r>
      </text>
    </comment>
    <comment ref="G23" authorId="1" shapeId="0" xr:uid="{00000000-0006-0000-0400-00009A000000}">
      <text>
        <r>
          <rPr>
            <b/>
            <sz val="9"/>
            <color indexed="81"/>
            <rFont val="Tahoma"/>
            <family val="2"/>
          </rPr>
          <t xml:space="preserve">Insert positive amount
</t>
        </r>
      </text>
    </comment>
    <comment ref="H23" authorId="1" shapeId="0" xr:uid="{00000000-0006-0000-0400-00009B000000}">
      <text>
        <r>
          <rPr>
            <b/>
            <sz val="9"/>
            <color indexed="81"/>
            <rFont val="Tahoma"/>
            <family val="2"/>
          </rPr>
          <t xml:space="preserve">Insert positive amount
</t>
        </r>
      </text>
    </comment>
    <comment ref="I23" authorId="1" shapeId="0" xr:uid="{00000000-0006-0000-0400-00009C000000}">
      <text>
        <r>
          <rPr>
            <b/>
            <sz val="9"/>
            <color indexed="81"/>
            <rFont val="Tahoma"/>
            <family val="2"/>
          </rPr>
          <t xml:space="preserve">Insert positive amount
</t>
        </r>
      </text>
    </comment>
    <comment ref="J23" authorId="1" shapeId="0" xr:uid="{00000000-0006-0000-0400-00009D000000}">
      <text>
        <r>
          <rPr>
            <b/>
            <sz val="9"/>
            <color indexed="81"/>
            <rFont val="Tahoma"/>
            <family val="2"/>
          </rPr>
          <t xml:space="preserve">Insert positive amount
</t>
        </r>
      </text>
    </comment>
    <comment ref="K23" authorId="1" shapeId="0" xr:uid="{00000000-0006-0000-0400-00009E000000}">
      <text>
        <r>
          <rPr>
            <b/>
            <sz val="9"/>
            <color indexed="81"/>
            <rFont val="Tahoma"/>
            <family val="2"/>
          </rPr>
          <t xml:space="preserve">Insert positive amount
</t>
        </r>
      </text>
    </comment>
    <comment ref="L23" authorId="1" shapeId="0" xr:uid="{00000000-0006-0000-0400-00009F000000}">
      <text>
        <r>
          <rPr>
            <b/>
            <sz val="9"/>
            <color indexed="81"/>
            <rFont val="Tahoma"/>
            <family val="2"/>
          </rPr>
          <t xml:space="preserve">Insert positive amount
</t>
        </r>
      </text>
    </comment>
    <comment ref="B24" authorId="1" shapeId="0" xr:uid="{00000000-0006-0000-0400-0000A0000000}">
      <text>
        <r>
          <rPr>
            <b/>
            <sz val="9"/>
            <color indexed="81"/>
            <rFont val="Tahoma"/>
            <family val="2"/>
          </rPr>
          <t xml:space="preserve">Insert positive amount
</t>
        </r>
      </text>
    </comment>
    <comment ref="C24" authorId="1" shapeId="0" xr:uid="{00000000-0006-0000-0400-0000A1000000}">
      <text>
        <r>
          <rPr>
            <b/>
            <sz val="9"/>
            <color indexed="81"/>
            <rFont val="Tahoma"/>
            <family val="2"/>
          </rPr>
          <t xml:space="preserve">Insert positive amount
</t>
        </r>
      </text>
    </comment>
    <comment ref="D24" authorId="1" shapeId="0" xr:uid="{00000000-0006-0000-0400-0000A2000000}">
      <text>
        <r>
          <rPr>
            <b/>
            <sz val="9"/>
            <color indexed="81"/>
            <rFont val="Tahoma"/>
            <family val="2"/>
          </rPr>
          <t xml:space="preserve">Insert positive amount
</t>
        </r>
      </text>
    </comment>
    <comment ref="E24" authorId="1" shapeId="0" xr:uid="{00000000-0006-0000-0400-0000A3000000}">
      <text>
        <r>
          <rPr>
            <b/>
            <sz val="9"/>
            <color indexed="81"/>
            <rFont val="Tahoma"/>
            <family val="2"/>
          </rPr>
          <t xml:space="preserve">Insert positive amount
</t>
        </r>
      </text>
    </comment>
    <comment ref="F24" authorId="1" shapeId="0" xr:uid="{00000000-0006-0000-0400-0000A4000000}">
      <text>
        <r>
          <rPr>
            <b/>
            <sz val="9"/>
            <color indexed="81"/>
            <rFont val="Tahoma"/>
            <family val="2"/>
          </rPr>
          <t xml:space="preserve">Insert positive amount
</t>
        </r>
      </text>
    </comment>
    <comment ref="G24" authorId="1" shapeId="0" xr:uid="{00000000-0006-0000-0400-0000A5000000}">
      <text>
        <r>
          <rPr>
            <b/>
            <sz val="9"/>
            <color indexed="81"/>
            <rFont val="Tahoma"/>
            <family val="2"/>
          </rPr>
          <t xml:space="preserve">Insert positive amount
</t>
        </r>
      </text>
    </comment>
    <comment ref="H24" authorId="1" shapeId="0" xr:uid="{00000000-0006-0000-0400-0000A6000000}">
      <text>
        <r>
          <rPr>
            <b/>
            <sz val="9"/>
            <color indexed="81"/>
            <rFont val="Tahoma"/>
            <family val="2"/>
          </rPr>
          <t xml:space="preserve">Insert positive amount
</t>
        </r>
      </text>
    </comment>
    <comment ref="I24" authorId="1" shapeId="0" xr:uid="{00000000-0006-0000-0400-0000A7000000}">
      <text>
        <r>
          <rPr>
            <b/>
            <sz val="9"/>
            <color indexed="81"/>
            <rFont val="Tahoma"/>
            <family val="2"/>
          </rPr>
          <t xml:space="preserve">Insert positive amount
</t>
        </r>
      </text>
    </comment>
    <comment ref="J24" authorId="1" shapeId="0" xr:uid="{00000000-0006-0000-0400-0000A8000000}">
      <text>
        <r>
          <rPr>
            <b/>
            <sz val="9"/>
            <color indexed="81"/>
            <rFont val="Tahoma"/>
            <family val="2"/>
          </rPr>
          <t xml:space="preserve">Insert positive amount
</t>
        </r>
      </text>
    </comment>
    <comment ref="K24" authorId="1" shapeId="0" xr:uid="{00000000-0006-0000-0400-0000A9000000}">
      <text>
        <r>
          <rPr>
            <b/>
            <sz val="9"/>
            <color indexed="81"/>
            <rFont val="Tahoma"/>
            <family val="2"/>
          </rPr>
          <t xml:space="preserve">Insert positive amount
</t>
        </r>
      </text>
    </comment>
    <comment ref="L24" authorId="1" shapeId="0" xr:uid="{00000000-0006-0000-0400-0000AA000000}">
      <text>
        <r>
          <rPr>
            <b/>
            <sz val="9"/>
            <color indexed="81"/>
            <rFont val="Tahoma"/>
            <family val="2"/>
          </rPr>
          <t xml:space="preserve">Insert positive amount
</t>
        </r>
      </text>
    </comment>
    <comment ref="B25" authorId="1" shapeId="0" xr:uid="{00000000-0006-0000-0400-0000AB000000}">
      <text>
        <r>
          <rPr>
            <b/>
            <sz val="9"/>
            <color indexed="81"/>
            <rFont val="Tahoma"/>
            <family val="2"/>
          </rPr>
          <t xml:space="preserve">Insert positive amount
</t>
        </r>
      </text>
    </comment>
    <comment ref="C25" authorId="1" shapeId="0" xr:uid="{00000000-0006-0000-0400-0000AC000000}">
      <text>
        <r>
          <rPr>
            <b/>
            <sz val="9"/>
            <color indexed="81"/>
            <rFont val="Tahoma"/>
            <family val="2"/>
          </rPr>
          <t xml:space="preserve">Insert positive amount
</t>
        </r>
      </text>
    </comment>
    <comment ref="D25" authorId="1" shapeId="0" xr:uid="{00000000-0006-0000-0400-0000AD000000}">
      <text>
        <r>
          <rPr>
            <b/>
            <sz val="9"/>
            <color indexed="81"/>
            <rFont val="Tahoma"/>
            <family val="2"/>
          </rPr>
          <t xml:space="preserve">Insert positive amount
</t>
        </r>
      </text>
    </comment>
    <comment ref="E25" authorId="1" shapeId="0" xr:uid="{00000000-0006-0000-0400-0000AE000000}">
      <text>
        <r>
          <rPr>
            <b/>
            <sz val="9"/>
            <color indexed="81"/>
            <rFont val="Tahoma"/>
            <family val="2"/>
          </rPr>
          <t xml:space="preserve">Insert positive amount
</t>
        </r>
      </text>
    </comment>
    <comment ref="F25" authorId="1" shapeId="0" xr:uid="{00000000-0006-0000-0400-0000AF000000}">
      <text>
        <r>
          <rPr>
            <b/>
            <sz val="9"/>
            <color indexed="81"/>
            <rFont val="Tahoma"/>
            <family val="2"/>
          </rPr>
          <t xml:space="preserve">Insert positive amount
</t>
        </r>
      </text>
    </comment>
    <comment ref="G25" authorId="1" shapeId="0" xr:uid="{00000000-0006-0000-0400-0000B0000000}">
      <text>
        <r>
          <rPr>
            <b/>
            <sz val="9"/>
            <color indexed="81"/>
            <rFont val="Tahoma"/>
            <family val="2"/>
          </rPr>
          <t xml:space="preserve">Insert positive amount
</t>
        </r>
      </text>
    </comment>
    <comment ref="H25" authorId="1" shapeId="0" xr:uid="{00000000-0006-0000-0400-0000B1000000}">
      <text>
        <r>
          <rPr>
            <b/>
            <sz val="9"/>
            <color indexed="81"/>
            <rFont val="Tahoma"/>
            <family val="2"/>
          </rPr>
          <t xml:space="preserve">Insert positive amount
</t>
        </r>
      </text>
    </comment>
    <comment ref="I25" authorId="1" shapeId="0" xr:uid="{00000000-0006-0000-0400-0000B2000000}">
      <text>
        <r>
          <rPr>
            <b/>
            <sz val="9"/>
            <color indexed="81"/>
            <rFont val="Tahoma"/>
            <family val="2"/>
          </rPr>
          <t xml:space="preserve">Insert positive amount
</t>
        </r>
      </text>
    </comment>
    <comment ref="J25" authorId="1" shapeId="0" xr:uid="{00000000-0006-0000-0400-0000B3000000}">
      <text>
        <r>
          <rPr>
            <b/>
            <sz val="9"/>
            <color indexed="81"/>
            <rFont val="Tahoma"/>
            <family val="2"/>
          </rPr>
          <t xml:space="preserve">Insert positive amount
</t>
        </r>
      </text>
    </comment>
    <comment ref="K25" authorId="1" shapeId="0" xr:uid="{00000000-0006-0000-0400-0000B4000000}">
      <text>
        <r>
          <rPr>
            <b/>
            <sz val="9"/>
            <color indexed="81"/>
            <rFont val="Tahoma"/>
            <family val="2"/>
          </rPr>
          <t xml:space="preserve">Insert positive amount
</t>
        </r>
      </text>
    </comment>
    <comment ref="L25" authorId="1" shapeId="0" xr:uid="{00000000-0006-0000-0400-0000B5000000}">
      <text>
        <r>
          <rPr>
            <b/>
            <sz val="9"/>
            <color indexed="81"/>
            <rFont val="Tahoma"/>
            <family val="2"/>
          </rPr>
          <t xml:space="preserve">Insert positive amount
</t>
        </r>
      </text>
    </comment>
    <comment ref="B26" authorId="1" shapeId="0" xr:uid="{00000000-0006-0000-0400-0000B6000000}">
      <text>
        <r>
          <rPr>
            <b/>
            <sz val="9"/>
            <color indexed="81"/>
            <rFont val="Tahoma"/>
            <family val="2"/>
          </rPr>
          <t xml:space="preserve">Insert positive amount
</t>
        </r>
      </text>
    </comment>
    <comment ref="C26" authorId="1" shapeId="0" xr:uid="{00000000-0006-0000-0400-0000B7000000}">
      <text>
        <r>
          <rPr>
            <b/>
            <sz val="9"/>
            <color indexed="81"/>
            <rFont val="Tahoma"/>
            <family val="2"/>
          </rPr>
          <t xml:space="preserve">Insert positive amount
</t>
        </r>
      </text>
    </comment>
    <comment ref="D26" authorId="1" shapeId="0" xr:uid="{00000000-0006-0000-0400-0000B8000000}">
      <text>
        <r>
          <rPr>
            <b/>
            <sz val="9"/>
            <color indexed="81"/>
            <rFont val="Tahoma"/>
            <family val="2"/>
          </rPr>
          <t xml:space="preserve">Insert positive amount
</t>
        </r>
      </text>
    </comment>
    <comment ref="E26" authorId="1" shapeId="0" xr:uid="{00000000-0006-0000-0400-0000B9000000}">
      <text>
        <r>
          <rPr>
            <b/>
            <sz val="9"/>
            <color indexed="81"/>
            <rFont val="Tahoma"/>
            <family val="2"/>
          </rPr>
          <t xml:space="preserve">Insert positive amount
</t>
        </r>
      </text>
    </comment>
    <comment ref="F26" authorId="1" shapeId="0" xr:uid="{00000000-0006-0000-0400-0000BA000000}">
      <text>
        <r>
          <rPr>
            <b/>
            <sz val="9"/>
            <color indexed="81"/>
            <rFont val="Tahoma"/>
            <family val="2"/>
          </rPr>
          <t xml:space="preserve">Insert positive amount
</t>
        </r>
      </text>
    </comment>
    <comment ref="G26" authorId="1" shapeId="0" xr:uid="{00000000-0006-0000-0400-0000BB000000}">
      <text>
        <r>
          <rPr>
            <b/>
            <sz val="9"/>
            <color indexed="81"/>
            <rFont val="Tahoma"/>
            <family val="2"/>
          </rPr>
          <t xml:space="preserve">Insert positive amount
</t>
        </r>
      </text>
    </comment>
    <comment ref="H26" authorId="1" shapeId="0" xr:uid="{00000000-0006-0000-0400-0000BC000000}">
      <text>
        <r>
          <rPr>
            <b/>
            <sz val="9"/>
            <color indexed="81"/>
            <rFont val="Tahoma"/>
            <family val="2"/>
          </rPr>
          <t xml:space="preserve">Insert positive amount
</t>
        </r>
      </text>
    </comment>
    <comment ref="I26" authorId="1" shapeId="0" xr:uid="{00000000-0006-0000-0400-0000BD000000}">
      <text>
        <r>
          <rPr>
            <b/>
            <sz val="9"/>
            <color indexed="81"/>
            <rFont val="Tahoma"/>
            <family val="2"/>
          </rPr>
          <t xml:space="preserve">Insert positive amount
</t>
        </r>
      </text>
    </comment>
    <comment ref="J26" authorId="1" shapeId="0" xr:uid="{00000000-0006-0000-0400-0000BE000000}">
      <text>
        <r>
          <rPr>
            <b/>
            <sz val="9"/>
            <color indexed="81"/>
            <rFont val="Tahoma"/>
            <family val="2"/>
          </rPr>
          <t xml:space="preserve">Insert positive amount
</t>
        </r>
      </text>
    </comment>
    <comment ref="K26" authorId="1" shapeId="0" xr:uid="{00000000-0006-0000-0400-0000BF000000}">
      <text>
        <r>
          <rPr>
            <b/>
            <sz val="9"/>
            <color indexed="81"/>
            <rFont val="Tahoma"/>
            <family val="2"/>
          </rPr>
          <t xml:space="preserve">Insert positive amount
</t>
        </r>
      </text>
    </comment>
    <comment ref="L26" authorId="1" shapeId="0" xr:uid="{00000000-0006-0000-0400-0000C0000000}">
      <text>
        <r>
          <rPr>
            <b/>
            <sz val="9"/>
            <color indexed="81"/>
            <rFont val="Tahoma"/>
            <family val="2"/>
          </rPr>
          <t xml:space="preserve">Insert positive amount
</t>
        </r>
      </text>
    </comment>
    <comment ref="B27" authorId="1" shapeId="0" xr:uid="{00000000-0006-0000-0400-0000C1000000}">
      <text>
        <r>
          <rPr>
            <b/>
            <sz val="9"/>
            <color indexed="81"/>
            <rFont val="Tahoma"/>
            <family val="2"/>
          </rPr>
          <t xml:space="preserve">Insert positive amount
</t>
        </r>
      </text>
    </comment>
    <comment ref="C27" authorId="1" shapeId="0" xr:uid="{00000000-0006-0000-0400-0000C2000000}">
      <text>
        <r>
          <rPr>
            <b/>
            <sz val="9"/>
            <color indexed="81"/>
            <rFont val="Tahoma"/>
            <family val="2"/>
          </rPr>
          <t xml:space="preserve">Insert positive amount
</t>
        </r>
      </text>
    </comment>
    <comment ref="D27" authorId="1" shapeId="0" xr:uid="{00000000-0006-0000-0400-0000C3000000}">
      <text>
        <r>
          <rPr>
            <b/>
            <sz val="9"/>
            <color indexed="81"/>
            <rFont val="Tahoma"/>
            <family val="2"/>
          </rPr>
          <t xml:space="preserve">Insert positive amount
</t>
        </r>
      </text>
    </comment>
    <comment ref="E27" authorId="1" shapeId="0" xr:uid="{00000000-0006-0000-0400-0000C4000000}">
      <text>
        <r>
          <rPr>
            <b/>
            <sz val="9"/>
            <color indexed="81"/>
            <rFont val="Tahoma"/>
            <family val="2"/>
          </rPr>
          <t xml:space="preserve">Insert positive amount
</t>
        </r>
      </text>
    </comment>
    <comment ref="F27" authorId="1" shapeId="0" xr:uid="{00000000-0006-0000-0400-0000C5000000}">
      <text>
        <r>
          <rPr>
            <b/>
            <sz val="9"/>
            <color indexed="81"/>
            <rFont val="Tahoma"/>
            <family val="2"/>
          </rPr>
          <t xml:space="preserve">Insert positive amount
</t>
        </r>
      </text>
    </comment>
    <comment ref="G27" authorId="1" shapeId="0" xr:uid="{00000000-0006-0000-0400-0000C6000000}">
      <text>
        <r>
          <rPr>
            <b/>
            <sz val="9"/>
            <color indexed="81"/>
            <rFont val="Tahoma"/>
            <family val="2"/>
          </rPr>
          <t xml:space="preserve">Insert positive amount
</t>
        </r>
      </text>
    </comment>
    <comment ref="H27" authorId="1" shapeId="0" xr:uid="{00000000-0006-0000-0400-0000C7000000}">
      <text>
        <r>
          <rPr>
            <b/>
            <sz val="9"/>
            <color indexed="81"/>
            <rFont val="Tahoma"/>
            <family val="2"/>
          </rPr>
          <t xml:space="preserve">Insert positive amount
</t>
        </r>
      </text>
    </comment>
    <comment ref="I27" authorId="1" shapeId="0" xr:uid="{00000000-0006-0000-0400-0000C8000000}">
      <text>
        <r>
          <rPr>
            <b/>
            <sz val="9"/>
            <color indexed="81"/>
            <rFont val="Tahoma"/>
            <family val="2"/>
          </rPr>
          <t xml:space="preserve">Insert positive amount
</t>
        </r>
      </text>
    </comment>
    <comment ref="J27" authorId="1" shapeId="0" xr:uid="{00000000-0006-0000-0400-0000C9000000}">
      <text>
        <r>
          <rPr>
            <b/>
            <sz val="9"/>
            <color indexed="81"/>
            <rFont val="Tahoma"/>
            <family val="2"/>
          </rPr>
          <t xml:space="preserve">Insert positive amount
</t>
        </r>
      </text>
    </comment>
    <comment ref="K27" authorId="1" shapeId="0" xr:uid="{00000000-0006-0000-0400-0000CA000000}">
      <text>
        <r>
          <rPr>
            <b/>
            <sz val="9"/>
            <color indexed="81"/>
            <rFont val="Tahoma"/>
            <family val="2"/>
          </rPr>
          <t xml:space="preserve">Insert positive amount
</t>
        </r>
      </text>
    </comment>
    <comment ref="L27" authorId="1" shapeId="0" xr:uid="{00000000-0006-0000-0400-0000CB000000}">
      <text>
        <r>
          <rPr>
            <b/>
            <sz val="9"/>
            <color indexed="81"/>
            <rFont val="Tahoma"/>
            <family val="2"/>
          </rPr>
          <t xml:space="preserve">Insert positive amount
</t>
        </r>
      </text>
    </comment>
    <comment ref="B29" authorId="1" shapeId="0" xr:uid="{00000000-0006-0000-0400-0000CC000000}">
      <text>
        <r>
          <rPr>
            <b/>
            <sz val="9"/>
            <color indexed="81"/>
            <rFont val="Tahoma"/>
            <family val="2"/>
          </rPr>
          <t xml:space="preserve">Insert negative amount
</t>
        </r>
        <r>
          <rPr>
            <sz val="9"/>
            <color indexed="81"/>
            <rFont val="Tahoma"/>
            <family val="2"/>
          </rPr>
          <t xml:space="preserve">
</t>
        </r>
      </text>
    </comment>
    <comment ref="C29" authorId="1" shapeId="0" xr:uid="{00000000-0006-0000-0400-0000CD000000}">
      <text>
        <r>
          <rPr>
            <b/>
            <sz val="9"/>
            <color indexed="81"/>
            <rFont val="Tahoma"/>
            <family val="2"/>
          </rPr>
          <t xml:space="preserve">Insert negative amount
</t>
        </r>
        <r>
          <rPr>
            <sz val="9"/>
            <color indexed="81"/>
            <rFont val="Tahoma"/>
            <family val="2"/>
          </rPr>
          <t xml:space="preserve">
</t>
        </r>
      </text>
    </comment>
    <comment ref="D29" authorId="1" shapeId="0" xr:uid="{00000000-0006-0000-0400-0000CE000000}">
      <text>
        <r>
          <rPr>
            <b/>
            <sz val="9"/>
            <color indexed="81"/>
            <rFont val="Tahoma"/>
            <family val="2"/>
          </rPr>
          <t xml:space="preserve">Insert negative amount
</t>
        </r>
        <r>
          <rPr>
            <sz val="9"/>
            <color indexed="81"/>
            <rFont val="Tahoma"/>
            <family val="2"/>
          </rPr>
          <t xml:space="preserve">
</t>
        </r>
      </text>
    </comment>
    <comment ref="E29" authorId="1" shapeId="0" xr:uid="{00000000-0006-0000-0400-0000CF000000}">
      <text>
        <r>
          <rPr>
            <b/>
            <sz val="9"/>
            <color indexed="81"/>
            <rFont val="Tahoma"/>
            <family val="2"/>
          </rPr>
          <t xml:space="preserve">Insert negative amount
</t>
        </r>
        <r>
          <rPr>
            <sz val="9"/>
            <color indexed="81"/>
            <rFont val="Tahoma"/>
            <family val="2"/>
          </rPr>
          <t xml:space="preserve">
</t>
        </r>
      </text>
    </comment>
    <comment ref="F29" authorId="1" shapeId="0" xr:uid="{00000000-0006-0000-0400-0000D0000000}">
      <text>
        <r>
          <rPr>
            <b/>
            <sz val="9"/>
            <color indexed="81"/>
            <rFont val="Tahoma"/>
            <family val="2"/>
          </rPr>
          <t xml:space="preserve">Insert negative amount
</t>
        </r>
        <r>
          <rPr>
            <sz val="9"/>
            <color indexed="81"/>
            <rFont val="Tahoma"/>
            <family val="2"/>
          </rPr>
          <t xml:space="preserve">
</t>
        </r>
      </text>
    </comment>
    <comment ref="G29" authorId="1" shapeId="0" xr:uid="{00000000-0006-0000-0400-0000D1000000}">
      <text>
        <r>
          <rPr>
            <b/>
            <sz val="9"/>
            <color indexed="81"/>
            <rFont val="Tahoma"/>
            <family val="2"/>
          </rPr>
          <t xml:space="preserve">Insert negative amount
</t>
        </r>
        <r>
          <rPr>
            <sz val="9"/>
            <color indexed="81"/>
            <rFont val="Tahoma"/>
            <family val="2"/>
          </rPr>
          <t xml:space="preserve">
</t>
        </r>
      </text>
    </comment>
    <comment ref="H29" authorId="1" shapeId="0" xr:uid="{00000000-0006-0000-0400-0000D2000000}">
      <text>
        <r>
          <rPr>
            <b/>
            <sz val="9"/>
            <color indexed="81"/>
            <rFont val="Tahoma"/>
            <family val="2"/>
          </rPr>
          <t xml:space="preserve">Insert negative amount
</t>
        </r>
        <r>
          <rPr>
            <sz val="9"/>
            <color indexed="81"/>
            <rFont val="Tahoma"/>
            <family val="2"/>
          </rPr>
          <t xml:space="preserve">
</t>
        </r>
      </text>
    </comment>
    <comment ref="I29" authorId="1" shapeId="0" xr:uid="{00000000-0006-0000-0400-0000D3000000}">
      <text>
        <r>
          <rPr>
            <b/>
            <sz val="9"/>
            <color indexed="81"/>
            <rFont val="Tahoma"/>
            <family val="2"/>
          </rPr>
          <t xml:space="preserve">Insert negative amount
</t>
        </r>
        <r>
          <rPr>
            <sz val="9"/>
            <color indexed="81"/>
            <rFont val="Tahoma"/>
            <family val="2"/>
          </rPr>
          <t xml:space="preserve">
</t>
        </r>
      </text>
    </comment>
    <comment ref="J29" authorId="1" shapeId="0" xr:uid="{00000000-0006-0000-0400-0000D4000000}">
      <text>
        <r>
          <rPr>
            <b/>
            <sz val="9"/>
            <color indexed="81"/>
            <rFont val="Tahoma"/>
            <family val="2"/>
          </rPr>
          <t xml:space="preserve">Insert negative amount
</t>
        </r>
        <r>
          <rPr>
            <sz val="9"/>
            <color indexed="81"/>
            <rFont val="Tahoma"/>
            <family val="2"/>
          </rPr>
          <t xml:space="preserve">
</t>
        </r>
      </text>
    </comment>
    <comment ref="K29" authorId="1" shapeId="0" xr:uid="{00000000-0006-0000-0400-0000D5000000}">
      <text>
        <r>
          <rPr>
            <b/>
            <sz val="9"/>
            <color indexed="81"/>
            <rFont val="Tahoma"/>
            <family val="2"/>
          </rPr>
          <t xml:space="preserve">Insert negative amount
</t>
        </r>
        <r>
          <rPr>
            <sz val="9"/>
            <color indexed="81"/>
            <rFont val="Tahoma"/>
            <family val="2"/>
          </rPr>
          <t xml:space="preserve">
</t>
        </r>
      </text>
    </comment>
    <comment ref="L29" authorId="1" shapeId="0" xr:uid="{00000000-0006-0000-0400-0000D6000000}">
      <text>
        <r>
          <rPr>
            <b/>
            <sz val="9"/>
            <color indexed="81"/>
            <rFont val="Tahoma"/>
            <family val="2"/>
          </rPr>
          <t xml:space="preserve">Insert negative amount
</t>
        </r>
        <r>
          <rPr>
            <sz val="9"/>
            <color indexed="81"/>
            <rFont val="Tahoma"/>
            <family val="2"/>
          </rPr>
          <t xml:space="preserve">
</t>
        </r>
      </text>
    </comment>
    <comment ref="B30" authorId="1" shapeId="0" xr:uid="{00000000-0006-0000-0400-0000D7000000}">
      <text>
        <r>
          <rPr>
            <b/>
            <sz val="9"/>
            <color indexed="81"/>
            <rFont val="Tahoma"/>
            <family val="2"/>
          </rPr>
          <t xml:space="preserve">Insert negative amount
</t>
        </r>
        <r>
          <rPr>
            <sz val="9"/>
            <color indexed="81"/>
            <rFont val="Tahoma"/>
            <family val="2"/>
          </rPr>
          <t xml:space="preserve">
</t>
        </r>
      </text>
    </comment>
    <comment ref="C30" authorId="1" shapeId="0" xr:uid="{00000000-0006-0000-0400-0000D8000000}">
      <text>
        <r>
          <rPr>
            <b/>
            <sz val="9"/>
            <color indexed="81"/>
            <rFont val="Tahoma"/>
            <family val="2"/>
          </rPr>
          <t xml:space="preserve">Insert negative amount
</t>
        </r>
        <r>
          <rPr>
            <sz val="9"/>
            <color indexed="81"/>
            <rFont val="Tahoma"/>
            <family val="2"/>
          </rPr>
          <t xml:space="preserve">
</t>
        </r>
      </text>
    </comment>
    <comment ref="D30" authorId="1" shapeId="0" xr:uid="{00000000-0006-0000-0400-0000D9000000}">
      <text>
        <r>
          <rPr>
            <b/>
            <sz val="9"/>
            <color indexed="81"/>
            <rFont val="Tahoma"/>
            <family val="2"/>
          </rPr>
          <t xml:space="preserve">Insert negative amount
</t>
        </r>
        <r>
          <rPr>
            <sz val="9"/>
            <color indexed="81"/>
            <rFont val="Tahoma"/>
            <family val="2"/>
          </rPr>
          <t xml:space="preserve">
</t>
        </r>
      </text>
    </comment>
    <comment ref="E30" authorId="1" shapeId="0" xr:uid="{00000000-0006-0000-0400-0000DA000000}">
      <text>
        <r>
          <rPr>
            <b/>
            <sz val="9"/>
            <color indexed="81"/>
            <rFont val="Tahoma"/>
            <family val="2"/>
          </rPr>
          <t xml:space="preserve">Insert negative amount
</t>
        </r>
        <r>
          <rPr>
            <sz val="9"/>
            <color indexed="81"/>
            <rFont val="Tahoma"/>
            <family val="2"/>
          </rPr>
          <t xml:space="preserve">
</t>
        </r>
      </text>
    </comment>
    <comment ref="F30" authorId="1" shapeId="0" xr:uid="{00000000-0006-0000-0400-0000DB000000}">
      <text>
        <r>
          <rPr>
            <b/>
            <sz val="9"/>
            <color indexed="81"/>
            <rFont val="Tahoma"/>
            <family val="2"/>
          </rPr>
          <t xml:space="preserve">Insert negative amount
</t>
        </r>
        <r>
          <rPr>
            <sz val="9"/>
            <color indexed="81"/>
            <rFont val="Tahoma"/>
            <family val="2"/>
          </rPr>
          <t xml:space="preserve">
</t>
        </r>
      </text>
    </comment>
    <comment ref="G30" authorId="1" shapeId="0" xr:uid="{00000000-0006-0000-0400-0000DC000000}">
      <text>
        <r>
          <rPr>
            <b/>
            <sz val="9"/>
            <color indexed="81"/>
            <rFont val="Tahoma"/>
            <family val="2"/>
          </rPr>
          <t xml:space="preserve">Insert negative amount
</t>
        </r>
        <r>
          <rPr>
            <sz val="9"/>
            <color indexed="81"/>
            <rFont val="Tahoma"/>
            <family val="2"/>
          </rPr>
          <t xml:space="preserve">
</t>
        </r>
      </text>
    </comment>
    <comment ref="H30" authorId="1" shapeId="0" xr:uid="{00000000-0006-0000-0400-0000DD000000}">
      <text>
        <r>
          <rPr>
            <b/>
            <sz val="9"/>
            <color indexed="81"/>
            <rFont val="Tahoma"/>
            <family val="2"/>
          </rPr>
          <t xml:space="preserve">Insert negative amount
</t>
        </r>
        <r>
          <rPr>
            <sz val="9"/>
            <color indexed="81"/>
            <rFont val="Tahoma"/>
            <family val="2"/>
          </rPr>
          <t xml:space="preserve">
</t>
        </r>
      </text>
    </comment>
    <comment ref="I30" authorId="1" shapeId="0" xr:uid="{00000000-0006-0000-0400-0000DE000000}">
      <text>
        <r>
          <rPr>
            <b/>
            <sz val="9"/>
            <color indexed="81"/>
            <rFont val="Tahoma"/>
            <family val="2"/>
          </rPr>
          <t xml:space="preserve">Insert negative amount
</t>
        </r>
        <r>
          <rPr>
            <sz val="9"/>
            <color indexed="81"/>
            <rFont val="Tahoma"/>
            <family val="2"/>
          </rPr>
          <t xml:space="preserve">
</t>
        </r>
      </text>
    </comment>
    <comment ref="J30" authorId="1" shapeId="0" xr:uid="{00000000-0006-0000-0400-0000DF000000}">
      <text>
        <r>
          <rPr>
            <b/>
            <sz val="9"/>
            <color indexed="81"/>
            <rFont val="Tahoma"/>
            <family val="2"/>
          </rPr>
          <t xml:space="preserve">Insert negative amount
</t>
        </r>
        <r>
          <rPr>
            <sz val="9"/>
            <color indexed="81"/>
            <rFont val="Tahoma"/>
            <family val="2"/>
          </rPr>
          <t xml:space="preserve">
</t>
        </r>
      </text>
    </comment>
    <comment ref="K30" authorId="1" shapeId="0" xr:uid="{00000000-0006-0000-0400-0000E0000000}">
      <text>
        <r>
          <rPr>
            <b/>
            <sz val="9"/>
            <color indexed="81"/>
            <rFont val="Tahoma"/>
            <family val="2"/>
          </rPr>
          <t xml:space="preserve">Insert negative amount
</t>
        </r>
        <r>
          <rPr>
            <sz val="9"/>
            <color indexed="81"/>
            <rFont val="Tahoma"/>
            <family val="2"/>
          </rPr>
          <t xml:space="preserve">
</t>
        </r>
      </text>
    </comment>
    <comment ref="L30" authorId="1" shapeId="0" xr:uid="{00000000-0006-0000-0400-0000E1000000}">
      <text>
        <r>
          <rPr>
            <b/>
            <sz val="9"/>
            <color indexed="81"/>
            <rFont val="Tahoma"/>
            <family val="2"/>
          </rPr>
          <t xml:space="preserve">Insert negative amount
</t>
        </r>
        <r>
          <rPr>
            <sz val="9"/>
            <color indexed="81"/>
            <rFont val="Tahoma"/>
            <family val="2"/>
          </rPr>
          <t xml:space="preserve">
</t>
        </r>
      </text>
    </comment>
    <comment ref="B31" authorId="1" shapeId="0" xr:uid="{00000000-0006-0000-0400-0000E2000000}">
      <text>
        <r>
          <rPr>
            <b/>
            <sz val="9"/>
            <color indexed="81"/>
            <rFont val="Tahoma"/>
            <family val="2"/>
          </rPr>
          <t xml:space="preserve">Insert negative amount
</t>
        </r>
        <r>
          <rPr>
            <sz val="9"/>
            <color indexed="81"/>
            <rFont val="Tahoma"/>
            <family val="2"/>
          </rPr>
          <t xml:space="preserve">
</t>
        </r>
      </text>
    </comment>
    <comment ref="C31" authorId="1" shapeId="0" xr:uid="{00000000-0006-0000-0400-0000E3000000}">
      <text>
        <r>
          <rPr>
            <b/>
            <sz val="9"/>
            <color indexed="81"/>
            <rFont val="Tahoma"/>
            <family val="2"/>
          </rPr>
          <t xml:space="preserve">Insert negative amount
</t>
        </r>
        <r>
          <rPr>
            <sz val="9"/>
            <color indexed="81"/>
            <rFont val="Tahoma"/>
            <family val="2"/>
          </rPr>
          <t xml:space="preserve">
</t>
        </r>
      </text>
    </comment>
    <comment ref="D31" authorId="1" shapeId="0" xr:uid="{00000000-0006-0000-0400-0000E4000000}">
      <text>
        <r>
          <rPr>
            <b/>
            <sz val="9"/>
            <color indexed="81"/>
            <rFont val="Tahoma"/>
            <family val="2"/>
          </rPr>
          <t xml:space="preserve">Insert negative amount
</t>
        </r>
        <r>
          <rPr>
            <sz val="9"/>
            <color indexed="81"/>
            <rFont val="Tahoma"/>
            <family val="2"/>
          </rPr>
          <t xml:space="preserve">
</t>
        </r>
      </text>
    </comment>
    <comment ref="E31" authorId="1" shapeId="0" xr:uid="{00000000-0006-0000-0400-0000E5000000}">
      <text>
        <r>
          <rPr>
            <b/>
            <sz val="9"/>
            <color indexed="81"/>
            <rFont val="Tahoma"/>
            <family val="2"/>
          </rPr>
          <t xml:space="preserve">Insert negative amount
</t>
        </r>
        <r>
          <rPr>
            <sz val="9"/>
            <color indexed="81"/>
            <rFont val="Tahoma"/>
            <family val="2"/>
          </rPr>
          <t xml:space="preserve">
</t>
        </r>
      </text>
    </comment>
    <comment ref="F31" authorId="1" shapeId="0" xr:uid="{00000000-0006-0000-0400-0000E6000000}">
      <text>
        <r>
          <rPr>
            <b/>
            <sz val="9"/>
            <color indexed="81"/>
            <rFont val="Tahoma"/>
            <family val="2"/>
          </rPr>
          <t xml:space="preserve">Insert negative amount
</t>
        </r>
        <r>
          <rPr>
            <sz val="9"/>
            <color indexed="81"/>
            <rFont val="Tahoma"/>
            <family val="2"/>
          </rPr>
          <t xml:space="preserve">
</t>
        </r>
      </text>
    </comment>
    <comment ref="G31" authorId="1" shapeId="0" xr:uid="{00000000-0006-0000-0400-0000E7000000}">
      <text>
        <r>
          <rPr>
            <b/>
            <sz val="9"/>
            <color indexed="81"/>
            <rFont val="Tahoma"/>
            <family val="2"/>
          </rPr>
          <t xml:space="preserve">Insert negative amount
</t>
        </r>
        <r>
          <rPr>
            <sz val="9"/>
            <color indexed="81"/>
            <rFont val="Tahoma"/>
            <family val="2"/>
          </rPr>
          <t xml:space="preserve">
</t>
        </r>
      </text>
    </comment>
    <comment ref="H31" authorId="1" shapeId="0" xr:uid="{00000000-0006-0000-0400-0000E8000000}">
      <text>
        <r>
          <rPr>
            <b/>
            <sz val="9"/>
            <color indexed="81"/>
            <rFont val="Tahoma"/>
            <family val="2"/>
          </rPr>
          <t xml:space="preserve">Insert negative amount
</t>
        </r>
        <r>
          <rPr>
            <sz val="9"/>
            <color indexed="81"/>
            <rFont val="Tahoma"/>
            <family val="2"/>
          </rPr>
          <t xml:space="preserve">
</t>
        </r>
      </text>
    </comment>
    <comment ref="I31" authorId="1" shapeId="0" xr:uid="{00000000-0006-0000-0400-0000E9000000}">
      <text>
        <r>
          <rPr>
            <b/>
            <sz val="9"/>
            <color indexed="81"/>
            <rFont val="Tahoma"/>
            <family val="2"/>
          </rPr>
          <t xml:space="preserve">Insert negative amount
</t>
        </r>
        <r>
          <rPr>
            <sz val="9"/>
            <color indexed="81"/>
            <rFont val="Tahoma"/>
            <family val="2"/>
          </rPr>
          <t xml:space="preserve">
</t>
        </r>
      </text>
    </comment>
    <comment ref="J31" authorId="1" shapeId="0" xr:uid="{00000000-0006-0000-0400-0000EA000000}">
      <text>
        <r>
          <rPr>
            <b/>
            <sz val="9"/>
            <color indexed="81"/>
            <rFont val="Tahoma"/>
            <family val="2"/>
          </rPr>
          <t xml:space="preserve">Insert negative amount
</t>
        </r>
        <r>
          <rPr>
            <sz val="9"/>
            <color indexed="81"/>
            <rFont val="Tahoma"/>
            <family val="2"/>
          </rPr>
          <t xml:space="preserve">
</t>
        </r>
      </text>
    </comment>
    <comment ref="K31" authorId="1" shapeId="0" xr:uid="{00000000-0006-0000-0400-0000EB000000}">
      <text>
        <r>
          <rPr>
            <b/>
            <sz val="9"/>
            <color indexed="81"/>
            <rFont val="Tahoma"/>
            <family val="2"/>
          </rPr>
          <t xml:space="preserve">Insert negative amount
</t>
        </r>
        <r>
          <rPr>
            <sz val="9"/>
            <color indexed="81"/>
            <rFont val="Tahoma"/>
            <family val="2"/>
          </rPr>
          <t xml:space="preserve">
</t>
        </r>
      </text>
    </comment>
    <comment ref="L31" authorId="1" shapeId="0" xr:uid="{00000000-0006-0000-0400-0000EC000000}">
      <text>
        <r>
          <rPr>
            <b/>
            <sz val="9"/>
            <color indexed="81"/>
            <rFont val="Tahoma"/>
            <family val="2"/>
          </rPr>
          <t xml:space="preserve">Insert negative amount
</t>
        </r>
        <r>
          <rPr>
            <sz val="9"/>
            <color indexed="81"/>
            <rFont val="Tahoma"/>
            <family val="2"/>
          </rPr>
          <t xml:space="preserve">
</t>
        </r>
      </text>
    </comment>
    <comment ref="B32" authorId="1" shapeId="0" xr:uid="{00000000-0006-0000-0400-0000ED000000}">
      <text>
        <r>
          <rPr>
            <b/>
            <sz val="9"/>
            <color indexed="81"/>
            <rFont val="Tahoma"/>
            <family val="2"/>
          </rPr>
          <t xml:space="preserve">Insert negative amount
</t>
        </r>
        <r>
          <rPr>
            <sz val="9"/>
            <color indexed="81"/>
            <rFont val="Tahoma"/>
            <family val="2"/>
          </rPr>
          <t xml:space="preserve">
</t>
        </r>
      </text>
    </comment>
    <comment ref="C32" authorId="1" shapeId="0" xr:uid="{00000000-0006-0000-0400-0000EE000000}">
      <text>
        <r>
          <rPr>
            <b/>
            <sz val="9"/>
            <color indexed="81"/>
            <rFont val="Tahoma"/>
            <family val="2"/>
          </rPr>
          <t xml:space="preserve">Insert negative amount
</t>
        </r>
        <r>
          <rPr>
            <sz val="9"/>
            <color indexed="81"/>
            <rFont val="Tahoma"/>
            <family val="2"/>
          </rPr>
          <t xml:space="preserve">
</t>
        </r>
      </text>
    </comment>
    <comment ref="D32" authorId="1" shapeId="0" xr:uid="{00000000-0006-0000-0400-0000EF000000}">
      <text>
        <r>
          <rPr>
            <b/>
            <sz val="9"/>
            <color indexed="81"/>
            <rFont val="Tahoma"/>
            <family val="2"/>
          </rPr>
          <t xml:space="preserve">Insert negative amount
</t>
        </r>
        <r>
          <rPr>
            <sz val="9"/>
            <color indexed="81"/>
            <rFont val="Tahoma"/>
            <family val="2"/>
          </rPr>
          <t xml:space="preserve">
</t>
        </r>
      </text>
    </comment>
    <comment ref="E32" authorId="1" shapeId="0" xr:uid="{00000000-0006-0000-0400-0000F0000000}">
      <text>
        <r>
          <rPr>
            <b/>
            <sz val="9"/>
            <color indexed="81"/>
            <rFont val="Tahoma"/>
            <family val="2"/>
          </rPr>
          <t xml:space="preserve">Insert negative amount
</t>
        </r>
        <r>
          <rPr>
            <sz val="9"/>
            <color indexed="81"/>
            <rFont val="Tahoma"/>
            <family val="2"/>
          </rPr>
          <t xml:space="preserve">
</t>
        </r>
      </text>
    </comment>
    <comment ref="F32" authorId="1" shapeId="0" xr:uid="{00000000-0006-0000-0400-0000F1000000}">
      <text>
        <r>
          <rPr>
            <b/>
            <sz val="9"/>
            <color indexed="81"/>
            <rFont val="Tahoma"/>
            <family val="2"/>
          </rPr>
          <t xml:space="preserve">Insert negative amount
</t>
        </r>
        <r>
          <rPr>
            <sz val="9"/>
            <color indexed="81"/>
            <rFont val="Tahoma"/>
            <family val="2"/>
          </rPr>
          <t xml:space="preserve">
</t>
        </r>
      </text>
    </comment>
    <comment ref="G32" authorId="1" shapeId="0" xr:uid="{00000000-0006-0000-0400-0000F2000000}">
      <text>
        <r>
          <rPr>
            <b/>
            <sz val="9"/>
            <color indexed="81"/>
            <rFont val="Tahoma"/>
            <family val="2"/>
          </rPr>
          <t xml:space="preserve">Insert negative amount
</t>
        </r>
        <r>
          <rPr>
            <sz val="9"/>
            <color indexed="81"/>
            <rFont val="Tahoma"/>
            <family val="2"/>
          </rPr>
          <t xml:space="preserve">
</t>
        </r>
      </text>
    </comment>
    <comment ref="H32" authorId="1" shapeId="0" xr:uid="{00000000-0006-0000-0400-0000F3000000}">
      <text>
        <r>
          <rPr>
            <b/>
            <sz val="9"/>
            <color indexed="81"/>
            <rFont val="Tahoma"/>
            <family val="2"/>
          </rPr>
          <t xml:space="preserve">Insert negative amount
</t>
        </r>
        <r>
          <rPr>
            <sz val="9"/>
            <color indexed="81"/>
            <rFont val="Tahoma"/>
            <family val="2"/>
          </rPr>
          <t xml:space="preserve">
</t>
        </r>
      </text>
    </comment>
    <comment ref="I32" authorId="1" shapeId="0" xr:uid="{00000000-0006-0000-0400-0000F4000000}">
      <text>
        <r>
          <rPr>
            <b/>
            <sz val="9"/>
            <color indexed="81"/>
            <rFont val="Tahoma"/>
            <family val="2"/>
          </rPr>
          <t xml:space="preserve">Insert negative amount
</t>
        </r>
        <r>
          <rPr>
            <sz val="9"/>
            <color indexed="81"/>
            <rFont val="Tahoma"/>
            <family val="2"/>
          </rPr>
          <t xml:space="preserve">
</t>
        </r>
      </text>
    </comment>
    <comment ref="J32" authorId="1" shapeId="0" xr:uid="{00000000-0006-0000-0400-0000F5000000}">
      <text>
        <r>
          <rPr>
            <b/>
            <sz val="9"/>
            <color indexed="81"/>
            <rFont val="Tahoma"/>
            <family val="2"/>
          </rPr>
          <t xml:space="preserve">Insert negative amount
</t>
        </r>
        <r>
          <rPr>
            <sz val="9"/>
            <color indexed="81"/>
            <rFont val="Tahoma"/>
            <family val="2"/>
          </rPr>
          <t xml:space="preserve">
</t>
        </r>
      </text>
    </comment>
    <comment ref="K32" authorId="1" shapeId="0" xr:uid="{00000000-0006-0000-0400-0000F6000000}">
      <text>
        <r>
          <rPr>
            <b/>
            <sz val="9"/>
            <color indexed="81"/>
            <rFont val="Tahoma"/>
            <family val="2"/>
          </rPr>
          <t xml:space="preserve">Insert negative amount
</t>
        </r>
        <r>
          <rPr>
            <sz val="9"/>
            <color indexed="81"/>
            <rFont val="Tahoma"/>
            <family val="2"/>
          </rPr>
          <t xml:space="preserve">
</t>
        </r>
      </text>
    </comment>
    <comment ref="L32" authorId="1" shapeId="0" xr:uid="{00000000-0006-0000-0400-0000F7000000}">
      <text>
        <r>
          <rPr>
            <b/>
            <sz val="9"/>
            <color indexed="81"/>
            <rFont val="Tahoma"/>
            <family val="2"/>
          </rPr>
          <t xml:space="preserve">Insert negative amount
</t>
        </r>
        <r>
          <rPr>
            <sz val="9"/>
            <color indexed="81"/>
            <rFont val="Tahoma"/>
            <family val="2"/>
          </rPr>
          <t xml:space="preserve">
</t>
        </r>
      </text>
    </comment>
    <comment ref="B37" authorId="1" shapeId="0" xr:uid="{00000000-0006-0000-0400-0000F8000000}">
      <text>
        <r>
          <rPr>
            <b/>
            <sz val="9"/>
            <color indexed="81"/>
            <rFont val="Tahoma"/>
            <family val="2"/>
          </rPr>
          <t xml:space="preserve">Insert positive amount
</t>
        </r>
      </text>
    </comment>
    <comment ref="C37" authorId="1" shapeId="0" xr:uid="{00000000-0006-0000-0400-0000F9000000}">
      <text>
        <r>
          <rPr>
            <b/>
            <sz val="9"/>
            <color indexed="81"/>
            <rFont val="Tahoma"/>
            <family val="2"/>
          </rPr>
          <t xml:space="preserve">Insert positive amount
</t>
        </r>
      </text>
    </comment>
    <comment ref="D37" authorId="1" shapeId="0" xr:uid="{00000000-0006-0000-0400-0000FA000000}">
      <text>
        <r>
          <rPr>
            <b/>
            <sz val="9"/>
            <color indexed="81"/>
            <rFont val="Tahoma"/>
            <family val="2"/>
          </rPr>
          <t xml:space="preserve">Insert positive amount
</t>
        </r>
      </text>
    </comment>
    <comment ref="E37" authorId="1" shapeId="0" xr:uid="{00000000-0006-0000-0400-0000FB000000}">
      <text>
        <r>
          <rPr>
            <b/>
            <sz val="9"/>
            <color indexed="81"/>
            <rFont val="Tahoma"/>
            <family val="2"/>
          </rPr>
          <t xml:space="preserve">Insert positive amount
</t>
        </r>
      </text>
    </comment>
    <comment ref="F37" authorId="1" shapeId="0" xr:uid="{00000000-0006-0000-0400-0000FC000000}">
      <text>
        <r>
          <rPr>
            <b/>
            <sz val="9"/>
            <color indexed="81"/>
            <rFont val="Tahoma"/>
            <family val="2"/>
          </rPr>
          <t xml:space="preserve">Insert positive amount
</t>
        </r>
      </text>
    </comment>
    <comment ref="G37" authorId="1" shapeId="0" xr:uid="{00000000-0006-0000-0400-0000FD000000}">
      <text>
        <r>
          <rPr>
            <b/>
            <sz val="9"/>
            <color indexed="81"/>
            <rFont val="Tahoma"/>
            <family val="2"/>
          </rPr>
          <t xml:space="preserve">Insert positive amount
</t>
        </r>
      </text>
    </comment>
    <comment ref="H37" authorId="1" shapeId="0" xr:uid="{00000000-0006-0000-0400-0000FE000000}">
      <text>
        <r>
          <rPr>
            <b/>
            <sz val="9"/>
            <color indexed="81"/>
            <rFont val="Tahoma"/>
            <family val="2"/>
          </rPr>
          <t xml:space="preserve">Insert positive amount
</t>
        </r>
      </text>
    </comment>
    <comment ref="I37" authorId="1" shapeId="0" xr:uid="{00000000-0006-0000-0400-0000FF000000}">
      <text>
        <r>
          <rPr>
            <b/>
            <sz val="9"/>
            <color indexed="81"/>
            <rFont val="Tahoma"/>
            <family val="2"/>
          </rPr>
          <t xml:space="preserve">Insert positive amount
</t>
        </r>
      </text>
    </comment>
    <comment ref="J37" authorId="1" shapeId="0" xr:uid="{00000000-0006-0000-0400-000000010000}">
      <text>
        <r>
          <rPr>
            <b/>
            <sz val="9"/>
            <color indexed="81"/>
            <rFont val="Tahoma"/>
            <family val="2"/>
          </rPr>
          <t xml:space="preserve">Insert positive amount
</t>
        </r>
      </text>
    </comment>
    <comment ref="K37" authorId="1" shapeId="0" xr:uid="{00000000-0006-0000-0400-000001010000}">
      <text>
        <r>
          <rPr>
            <b/>
            <sz val="9"/>
            <color indexed="81"/>
            <rFont val="Tahoma"/>
            <family val="2"/>
          </rPr>
          <t xml:space="preserve">Insert positive amount
</t>
        </r>
      </text>
    </comment>
    <comment ref="L37" authorId="1" shapeId="0" xr:uid="{00000000-0006-0000-0400-000002010000}">
      <text>
        <r>
          <rPr>
            <b/>
            <sz val="9"/>
            <color indexed="81"/>
            <rFont val="Tahoma"/>
            <family val="2"/>
          </rPr>
          <t xml:space="preserve">Insert positive amount
</t>
        </r>
      </text>
    </comment>
    <comment ref="B38" authorId="1" shapeId="0" xr:uid="{00000000-0006-0000-0400-000003010000}">
      <text>
        <r>
          <rPr>
            <b/>
            <sz val="9"/>
            <color indexed="81"/>
            <rFont val="Tahoma"/>
            <family val="2"/>
          </rPr>
          <t xml:space="preserve">Insert positive amount
</t>
        </r>
      </text>
    </comment>
    <comment ref="C38" authorId="1" shapeId="0" xr:uid="{00000000-0006-0000-0400-000004010000}">
      <text>
        <r>
          <rPr>
            <b/>
            <sz val="9"/>
            <color indexed="81"/>
            <rFont val="Tahoma"/>
            <family val="2"/>
          </rPr>
          <t xml:space="preserve">Insert positive amount
</t>
        </r>
      </text>
    </comment>
    <comment ref="D38" authorId="1" shapeId="0" xr:uid="{00000000-0006-0000-0400-000005010000}">
      <text>
        <r>
          <rPr>
            <b/>
            <sz val="9"/>
            <color indexed="81"/>
            <rFont val="Tahoma"/>
            <family val="2"/>
          </rPr>
          <t xml:space="preserve">Insert positive amount
</t>
        </r>
      </text>
    </comment>
    <comment ref="E38" authorId="1" shapeId="0" xr:uid="{00000000-0006-0000-0400-000006010000}">
      <text>
        <r>
          <rPr>
            <b/>
            <sz val="9"/>
            <color indexed="81"/>
            <rFont val="Tahoma"/>
            <family val="2"/>
          </rPr>
          <t xml:space="preserve">Insert positive amount
</t>
        </r>
      </text>
    </comment>
    <comment ref="F38" authorId="1" shapeId="0" xr:uid="{00000000-0006-0000-0400-000007010000}">
      <text>
        <r>
          <rPr>
            <b/>
            <sz val="9"/>
            <color indexed="81"/>
            <rFont val="Tahoma"/>
            <family val="2"/>
          </rPr>
          <t xml:space="preserve">Insert positive amount
</t>
        </r>
      </text>
    </comment>
    <comment ref="G38" authorId="1" shapeId="0" xr:uid="{00000000-0006-0000-0400-000008010000}">
      <text>
        <r>
          <rPr>
            <b/>
            <sz val="9"/>
            <color indexed="81"/>
            <rFont val="Tahoma"/>
            <family val="2"/>
          </rPr>
          <t xml:space="preserve">Insert positive amount
</t>
        </r>
      </text>
    </comment>
    <comment ref="H38" authorId="1" shapeId="0" xr:uid="{00000000-0006-0000-0400-000009010000}">
      <text>
        <r>
          <rPr>
            <b/>
            <sz val="9"/>
            <color indexed="81"/>
            <rFont val="Tahoma"/>
            <family val="2"/>
          </rPr>
          <t xml:space="preserve">Insert positive amount
</t>
        </r>
      </text>
    </comment>
    <comment ref="I38" authorId="1" shapeId="0" xr:uid="{00000000-0006-0000-0400-00000A010000}">
      <text>
        <r>
          <rPr>
            <b/>
            <sz val="9"/>
            <color indexed="81"/>
            <rFont val="Tahoma"/>
            <family val="2"/>
          </rPr>
          <t xml:space="preserve">Insert positive amount
</t>
        </r>
      </text>
    </comment>
    <comment ref="J38" authorId="1" shapeId="0" xr:uid="{00000000-0006-0000-0400-00000B010000}">
      <text>
        <r>
          <rPr>
            <b/>
            <sz val="9"/>
            <color indexed="81"/>
            <rFont val="Tahoma"/>
            <family val="2"/>
          </rPr>
          <t xml:space="preserve">Insert positive amount
</t>
        </r>
      </text>
    </comment>
    <comment ref="K38" authorId="1" shapeId="0" xr:uid="{00000000-0006-0000-0400-00000C010000}">
      <text>
        <r>
          <rPr>
            <b/>
            <sz val="9"/>
            <color indexed="81"/>
            <rFont val="Tahoma"/>
            <family val="2"/>
          </rPr>
          <t xml:space="preserve">Insert positive amount
</t>
        </r>
      </text>
    </comment>
    <comment ref="L38" authorId="1" shapeId="0" xr:uid="{00000000-0006-0000-0400-00000D010000}">
      <text>
        <r>
          <rPr>
            <b/>
            <sz val="9"/>
            <color indexed="81"/>
            <rFont val="Tahoma"/>
            <family val="2"/>
          </rPr>
          <t xml:space="preserve">Insert positive amount
</t>
        </r>
      </text>
    </comment>
    <comment ref="B39" authorId="1" shapeId="0" xr:uid="{00000000-0006-0000-0400-00000E010000}">
      <text>
        <r>
          <rPr>
            <b/>
            <sz val="9"/>
            <color indexed="81"/>
            <rFont val="Tahoma"/>
            <family val="2"/>
          </rPr>
          <t xml:space="preserve">Insert positive amount
</t>
        </r>
      </text>
    </comment>
    <comment ref="C39" authorId="1" shapeId="0" xr:uid="{00000000-0006-0000-0400-00000F010000}">
      <text>
        <r>
          <rPr>
            <b/>
            <sz val="9"/>
            <color indexed="81"/>
            <rFont val="Tahoma"/>
            <family val="2"/>
          </rPr>
          <t xml:space="preserve">Insert positive amount
</t>
        </r>
      </text>
    </comment>
    <comment ref="D39" authorId="1" shapeId="0" xr:uid="{00000000-0006-0000-0400-000010010000}">
      <text>
        <r>
          <rPr>
            <b/>
            <sz val="9"/>
            <color indexed="81"/>
            <rFont val="Tahoma"/>
            <family val="2"/>
          </rPr>
          <t xml:space="preserve">Insert positive amount
</t>
        </r>
      </text>
    </comment>
    <comment ref="E39" authorId="1" shapeId="0" xr:uid="{00000000-0006-0000-0400-000011010000}">
      <text>
        <r>
          <rPr>
            <b/>
            <sz val="9"/>
            <color indexed="81"/>
            <rFont val="Tahoma"/>
            <family val="2"/>
          </rPr>
          <t xml:space="preserve">Insert positive amount
</t>
        </r>
      </text>
    </comment>
    <comment ref="F39" authorId="1" shapeId="0" xr:uid="{00000000-0006-0000-0400-000012010000}">
      <text>
        <r>
          <rPr>
            <b/>
            <sz val="9"/>
            <color indexed="81"/>
            <rFont val="Tahoma"/>
            <family val="2"/>
          </rPr>
          <t xml:space="preserve">Insert positive amount
</t>
        </r>
      </text>
    </comment>
    <comment ref="G39" authorId="1" shapeId="0" xr:uid="{00000000-0006-0000-0400-000013010000}">
      <text>
        <r>
          <rPr>
            <b/>
            <sz val="9"/>
            <color indexed="81"/>
            <rFont val="Tahoma"/>
            <family val="2"/>
          </rPr>
          <t xml:space="preserve">Insert positive amount
</t>
        </r>
      </text>
    </comment>
    <comment ref="H39" authorId="1" shapeId="0" xr:uid="{00000000-0006-0000-0400-000014010000}">
      <text>
        <r>
          <rPr>
            <b/>
            <sz val="9"/>
            <color indexed="81"/>
            <rFont val="Tahoma"/>
            <family val="2"/>
          </rPr>
          <t xml:space="preserve">Insert positive amount
</t>
        </r>
      </text>
    </comment>
    <comment ref="I39" authorId="1" shapeId="0" xr:uid="{00000000-0006-0000-0400-000015010000}">
      <text>
        <r>
          <rPr>
            <b/>
            <sz val="9"/>
            <color indexed="81"/>
            <rFont val="Tahoma"/>
            <family val="2"/>
          </rPr>
          <t xml:space="preserve">Insert positive amount
</t>
        </r>
      </text>
    </comment>
    <comment ref="J39" authorId="1" shapeId="0" xr:uid="{00000000-0006-0000-0400-000016010000}">
      <text>
        <r>
          <rPr>
            <b/>
            <sz val="9"/>
            <color indexed="81"/>
            <rFont val="Tahoma"/>
            <family val="2"/>
          </rPr>
          <t xml:space="preserve">Insert positive amount
</t>
        </r>
      </text>
    </comment>
    <comment ref="K39" authorId="1" shapeId="0" xr:uid="{00000000-0006-0000-0400-000017010000}">
      <text>
        <r>
          <rPr>
            <b/>
            <sz val="9"/>
            <color indexed="81"/>
            <rFont val="Tahoma"/>
            <family val="2"/>
          </rPr>
          <t xml:space="preserve">Insert positive amount
</t>
        </r>
      </text>
    </comment>
    <comment ref="L39" authorId="1" shapeId="0" xr:uid="{00000000-0006-0000-0400-000018010000}">
      <text>
        <r>
          <rPr>
            <b/>
            <sz val="9"/>
            <color indexed="81"/>
            <rFont val="Tahoma"/>
            <family val="2"/>
          </rPr>
          <t xml:space="preserve">Insert positive amount
</t>
        </r>
      </text>
    </comment>
    <comment ref="B40" authorId="1" shapeId="0" xr:uid="{00000000-0006-0000-0400-000019010000}">
      <text>
        <r>
          <rPr>
            <b/>
            <sz val="9"/>
            <color indexed="81"/>
            <rFont val="Tahoma"/>
            <family val="2"/>
          </rPr>
          <t xml:space="preserve">Insert positive amount
</t>
        </r>
      </text>
    </comment>
    <comment ref="C40" authorId="1" shapeId="0" xr:uid="{00000000-0006-0000-0400-00001A010000}">
      <text>
        <r>
          <rPr>
            <b/>
            <sz val="9"/>
            <color indexed="81"/>
            <rFont val="Tahoma"/>
            <family val="2"/>
          </rPr>
          <t xml:space="preserve">Insert positive amount
</t>
        </r>
      </text>
    </comment>
    <comment ref="D40" authorId="1" shapeId="0" xr:uid="{00000000-0006-0000-0400-00001B010000}">
      <text>
        <r>
          <rPr>
            <b/>
            <sz val="9"/>
            <color indexed="81"/>
            <rFont val="Tahoma"/>
            <family val="2"/>
          </rPr>
          <t xml:space="preserve">Insert positive amount
</t>
        </r>
      </text>
    </comment>
    <comment ref="E40" authorId="1" shapeId="0" xr:uid="{00000000-0006-0000-0400-00001C010000}">
      <text>
        <r>
          <rPr>
            <b/>
            <sz val="9"/>
            <color indexed="81"/>
            <rFont val="Tahoma"/>
            <family val="2"/>
          </rPr>
          <t xml:space="preserve">Insert positive amount
</t>
        </r>
      </text>
    </comment>
    <comment ref="F40" authorId="1" shapeId="0" xr:uid="{00000000-0006-0000-0400-00001D010000}">
      <text>
        <r>
          <rPr>
            <b/>
            <sz val="9"/>
            <color indexed="81"/>
            <rFont val="Tahoma"/>
            <family val="2"/>
          </rPr>
          <t xml:space="preserve">Insert positive amount
</t>
        </r>
      </text>
    </comment>
    <comment ref="G40" authorId="1" shapeId="0" xr:uid="{00000000-0006-0000-0400-00001E010000}">
      <text>
        <r>
          <rPr>
            <b/>
            <sz val="9"/>
            <color indexed="81"/>
            <rFont val="Tahoma"/>
            <family val="2"/>
          </rPr>
          <t xml:space="preserve">Insert positive amount
</t>
        </r>
      </text>
    </comment>
    <comment ref="H40" authorId="1" shapeId="0" xr:uid="{00000000-0006-0000-0400-00001F010000}">
      <text>
        <r>
          <rPr>
            <b/>
            <sz val="9"/>
            <color indexed="81"/>
            <rFont val="Tahoma"/>
            <family val="2"/>
          </rPr>
          <t xml:space="preserve">Insert positive amount
</t>
        </r>
      </text>
    </comment>
    <comment ref="I40" authorId="1" shapeId="0" xr:uid="{00000000-0006-0000-0400-000020010000}">
      <text>
        <r>
          <rPr>
            <b/>
            <sz val="9"/>
            <color indexed="81"/>
            <rFont val="Tahoma"/>
            <family val="2"/>
          </rPr>
          <t xml:space="preserve">Insert positive amount
</t>
        </r>
      </text>
    </comment>
    <comment ref="J40" authorId="1" shapeId="0" xr:uid="{00000000-0006-0000-0400-000021010000}">
      <text>
        <r>
          <rPr>
            <b/>
            <sz val="9"/>
            <color indexed="81"/>
            <rFont val="Tahoma"/>
            <family val="2"/>
          </rPr>
          <t xml:space="preserve">Insert positive amount
</t>
        </r>
      </text>
    </comment>
    <comment ref="K40" authorId="1" shapeId="0" xr:uid="{00000000-0006-0000-0400-000022010000}">
      <text>
        <r>
          <rPr>
            <b/>
            <sz val="9"/>
            <color indexed="81"/>
            <rFont val="Tahoma"/>
            <family val="2"/>
          </rPr>
          <t xml:space="preserve">Insert positive amount
</t>
        </r>
      </text>
    </comment>
    <comment ref="L40" authorId="1" shapeId="0" xr:uid="{00000000-0006-0000-0400-000023010000}">
      <text>
        <r>
          <rPr>
            <b/>
            <sz val="9"/>
            <color indexed="81"/>
            <rFont val="Tahoma"/>
            <family val="2"/>
          </rPr>
          <t xml:space="preserve">Insert positive amount
</t>
        </r>
      </text>
    </comment>
    <comment ref="B41" authorId="1" shapeId="0" xr:uid="{00000000-0006-0000-0400-000024010000}">
      <text>
        <r>
          <rPr>
            <b/>
            <sz val="9"/>
            <color indexed="81"/>
            <rFont val="Tahoma"/>
            <family val="2"/>
          </rPr>
          <t xml:space="preserve">Insert positive amount
</t>
        </r>
      </text>
    </comment>
    <comment ref="C41" authorId="1" shapeId="0" xr:uid="{00000000-0006-0000-0400-000025010000}">
      <text>
        <r>
          <rPr>
            <b/>
            <sz val="9"/>
            <color indexed="81"/>
            <rFont val="Tahoma"/>
            <family val="2"/>
          </rPr>
          <t xml:space="preserve">Insert positive amount
</t>
        </r>
      </text>
    </comment>
    <comment ref="D41" authorId="1" shapeId="0" xr:uid="{00000000-0006-0000-0400-000026010000}">
      <text>
        <r>
          <rPr>
            <b/>
            <sz val="9"/>
            <color indexed="81"/>
            <rFont val="Tahoma"/>
            <family val="2"/>
          </rPr>
          <t xml:space="preserve">Insert positive amount
</t>
        </r>
      </text>
    </comment>
    <comment ref="E41" authorId="1" shapeId="0" xr:uid="{00000000-0006-0000-0400-000027010000}">
      <text>
        <r>
          <rPr>
            <b/>
            <sz val="9"/>
            <color indexed="81"/>
            <rFont val="Tahoma"/>
            <family val="2"/>
          </rPr>
          <t xml:space="preserve">Insert positive amount
</t>
        </r>
      </text>
    </comment>
    <comment ref="F41" authorId="1" shapeId="0" xr:uid="{00000000-0006-0000-0400-000028010000}">
      <text>
        <r>
          <rPr>
            <b/>
            <sz val="9"/>
            <color indexed="81"/>
            <rFont val="Tahoma"/>
            <family val="2"/>
          </rPr>
          <t xml:space="preserve">Insert positive amount
</t>
        </r>
      </text>
    </comment>
    <comment ref="G41" authorId="1" shapeId="0" xr:uid="{00000000-0006-0000-0400-000029010000}">
      <text>
        <r>
          <rPr>
            <b/>
            <sz val="9"/>
            <color indexed="81"/>
            <rFont val="Tahoma"/>
            <family val="2"/>
          </rPr>
          <t xml:space="preserve">Insert positive amount
</t>
        </r>
      </text>
    </comment>
    <comment ref="H41" authorId="1" shapeId="0" xr:uid="{00000000-0006-0000-0400-00002A010000}">
      <text>
        <r>
          <rPr>
            <b/>
            <sz val="9"/>
            <color indexed="81"/>
            <rFont val="Tahoma"/>
            <family val="2"/>
          </rPr>
          <t xml:space="preserve">Insert positive amount
</t>
        </r>
      </text>
    </comment>
    <comment ref="I41" authorId="1" shapeId="0" xr:uid="{00000000-0006-0000-0400-00002B010000}">
      <text>
        <r>
          <rPr>
            <b/>
            <sz val="9"/>
            <color indexed="81"/>
            <rFont val="Tahoma"/>
            <family val="2"/>
          </rPr>
          <t xml:space="preserve">Insert positive amount
</t>
        </r>
      </text>
    </comment>
    <comment ref="J41" authorId="1" shapeId="0" xr:uid="{00000000-0006-0000-0400-00002C010000}">
      <text>
        <r>
          <rPr>
            <b/>
            <sz val="9"/>
            <color indexed="81"/>
            <rFont val="Tahoma"/>
            <family val="2"/>
          </rPr>
          <t xml:space="preserve">Insert positive amount
</t>
        </r>
      </text>
    </comment>
    <comment ref="K41" authorId="1" shapeId="0" xr:uid="{00000000-0006-0000-0400-00002D010000}">
      <text>
        <r>
          <rPr>
            <b/>
            <sz val="9"/>
            <color indexed="81"/>
            <rFont val="Tahoma"/>
            <family val="2"/>
          </rPr>
          <t xml:space="preserve">Insert positive amount
</t>
        </r>
      </text>
    </comment>
    <comment ref="L41" authorId="1" shapeId="0" xr:uid="{00000000-0006-0000-0400-00002E010000}">
      <text>
        <r>
          <rPr>
            <b/>
            <sz val="9"/>
            <color indexed="81"/>
            <rFont val="Tahoma"/>
            <family val="2"/>
          </rPr>
          <t xml:space="preserve">Insert positive amount
</t>
        </r>
      </text>
    </comment>
    <comment ref="B42" authorId="1" shapeId="0" xr:uid="{00000000-0006-0000-0400-00002F010000}">
      <text>
        <r>
          <rPr>
            <b/>
            <sz val="9"/>
            <color indexed="81"/>
            <rFont val="Tahoma"/>
            <family val="2"/>
          </rPr>
          <t xml:space="preserve">Insert positive amount
</t>
        </r>
      </text>
    </comment>
    <comment ref="C42" authorId="1" shapeId="0" xr:uid="{00000000-0006-0000-0400-000030010000}">
      <text>
        <r>
          <rPr>
            <b/>
            <sz val="9"/>
            <color indexed="81"/>
            <rFont val="Tahoma"/>
            <family val="2"/>
          </rPr>
          <t xml:space="preserve">Insert positive amount
</t>
        </r>
      </text>
    </comment>
    <comment ref="D42" authorId="1" shapeId="0" xr:uid="{00000000-0006-0000-0400-000031010000}">
      <text>
        <r>
          <rPr>
            <b/>
            <sz val="9"/>
            <color indexed="81"/>
            <rFont val="Tahoma"/>
            <family val="2"/>
          </rPr>
          <t xml:space="preserve">Insert positive amount
</t>
        </r>
      </text>
    </comment>
    <comment ref="E42" authorId="1" shapeId="0" xr:uid="{00000000-0006-0000-0400-000032010000}">
      <text>
        <r>
          <rPr>
            <b/>
            <sz val="9"/>
            <color indexed="81"/>
            <rFont val="Tahoma"/>
            <family val="2"/>
          </rPr>
          <t xml:space="preserve">Insert positive amount
</t>
        </r>
      </text>
    </comment>
    <comment ref="F42" authorId="1" shapeId="0" xr:uid="{00000000-0006-0000-0400-000033010000}">
      <text>
        <r>
          <rPr>
            <b/>
            <sz val="9"/>
            <color indexed="81"/>
            <rFont val="Tahoma"/>
            <family val="2"/>
          </rPr>
          <t xml:space="preserve">Insert positive amount
</t>
        </r>
      </text>
    </comment>
    <comment ref="G42" authorId="1" shapeId="0" xr:uid="{00000000-0006-0000-0400-000034010000}">
      <text>
        <r>
          <rPr>
            <b/>
            <sz val="9"/>
            <color indexed="81"/>
            <rFont val="Tahoma"/>
            <family val="2"/>
          </rPr>
          <t xml:space="preserve">Insert positive amount
</t>
        </r>
      </text>
    </comment>
    <comment ref="H42" authorId="1" shapeId="0" xr:uid="{00000000-0006-0000-0400-000035010000}">
      <text>
        <r>
          <rPr>
            <b/>
            <sz val="9"/>
            <color indexed="81"/>
            <rFont val="Tahoma"/>
            <family val="2"/>
          </rPr>
          <t xml:space="preserve">Insert positive amount
</t>
        </r>
      </text>
    </comment>
    <comment ref="I42" authorId="1" shapeId="0" xr:uid="{00000000-0006-0000-0400-000036010000}">
      <text>
        <r>
          <rPr>
            <b/>
            <sz val="9"/>
            <color indexed="81"/>
            <rFont val="Tahoma"/>
            <family val="2"/>
          </rPr>
          <t xml:space="preserve">Insert positive amount
</t>
        </r>
      </text>
    </comment>
    <comment ref="J42" authorId="1" shapeId="0" xr:uid="{00000000-0006-0000-0400-000037010000}">
      <text>
        <r>
          <rPr>
            <b/>
            <sz val="9"/>
            <color indexed="81"/>
            <rFont val="Tahoma"/>
            <family val="2"/>
          </rPr>
          <t xml:space="preserve">Insert positive amount
</t>
        </r>
      </text>
    </comment>
    <comment ref="K42" authorId="1" shapeId="0" xr:uid="{00000000-0006-0000-0400-000038010000}">
      <text>
        <r>
          <rPr>
            <b/>
            <sz val="9"/>
            <color indexed="81"/>
            <rFont val="Tahoma"/>
            <family val="2"/>
          </rPr>
          <t xml:space="preserve">Insert positive amount
</t>
        </r>
      </text>
    </comment>
    <comment ref="L42" authorId="1" shapeId="0" xr:uid="{00000000-0006-0000-0400-000039010000}">
      <text>
        <r>
          <rPr>
            <b/>
            <sz val="9"/>
            <color indexed="81"/>
            <rFont val="Tahoma"/>
            <family val="2"/>
          </rPr>
          <t xml:space="preserve">Insert positive amount
</t>
        </r>
      </text>
    </comment>
    <comment ref="B43" authorId="1" shapeId="0" xr:uid="{00000000-0006-0000-0400-00003A010000}">
      <text>
        <r>
          <rPr>
            <b/>
            <sz val="9"/>
            <color indexed="81"/>
            <rFont val="Tahoma"/>
            <family val="2"/>
          </rPr>
          <t xml:space="preserve">Insert positive amount
</t>
        </r>
      </text>
    </comment>
    <comment ref="C43" authorId="1" shapeId="0" xr:uid="{00000000-0006-0000-0400-00003B010000}">
      <text>
        <r>
          <rPr>
            <b/>
            <sz val="9"/>
            <color indexed="81"/>
            <rFont val="Tahoma"/>
            <family val="2"/>
          </rPr>
          <t xml:space="preserve">Insert positive amount
</t>
        </r>
      </text>
    </comment>
    <comment ref="D43" authorId="1" shapeId="0" xr:uid="{00000000-0006-0000-0400-00003C010000}">
      <text>
        <r>
          <rPr>
            <b/>
            <sz val="9"/>
            <color indexed="81"/>
            <rFont val="Tahoma"/>
            <family val="2"/>
          </rPr>
          <t xml:space="preserve">Insert positive amount
</t>
        </r>
      </text>
    </comment>
    <comment ref="E43" authorId="1" shapeId="0" xr:uid="{00000000-0006-0000-0400-00003D010000}">
      <text>
        <r>
          <rPr>
            <b/>
            <sz val="9"/>
            <color indexed="81"/>
            <rFont val="Tahoma"/>
            <family val="2"/>
          </rPr>
          <t xml:space="preserve">Insert positive amount
</t>
        </r>
      </text>
    </comment>
    <comment ref="F43" authorId="1" shapeId="0" xr:uid="{00000000-0006-0000-0400-00003E010000}">
      <text>
        <r>
          <rPr>
            <b/>
            <sz val="9"/>
            <color indexed="81"/>
            <rFont val="Tahoma"/>
            <family val="2"/>
          </rPr>
          <t xml:space="preserve">Insert positive amount
</t>
        </r>
      </text>
    </comment>
    <comment ref="G43" authorId="1" shapeId="0" xr:uid="{00000000-0006-0000-0400-00003F010000}">
      <text>
        <r>
          <rPr>
            <b/>
            <sz val="9"/>
            <color indexed="81"/>
            <rFont val="Tahoma"/>
            <family val="2"/>
          </rPr>
          <t xml:space="preserve">Insert positive amount
</t>
        </r>
      </text>
    </comment>
    <comment ref="H43" authorId="1" shapeId="0" xr:uid="{00000000-0006-0000-0400-000040010000}">
      <text>
        <r>
          <rPr>
            <b/>
            <sz val="9"/>
            <color indexed="81"/>
            <rFont val="Tahoma"/>
            <family val="2"/>
          </rPr>
          <t xml:space="preserve">Insert positive amount
</t>
        </r>
      </text>
    </comment>
    <comment ref="I43" authorId="1" shapeId="0" xr:uid="{00000000-0006-0000-0400-000041010000}">
      <text>
        <r>
          <rPr>
            <b/>
            <sz val="9"/>
            <color indexed="81"/>
            <rFont val="Tahoma"/>
            <family val="2"/>
          </rPr>
          <t xml:space="preserve">Insert positive amount
</t>
        </r>
      </text>
    </comment>
    <comment ref="J43" authorId="1" shapeId="0" xr:uid="{00000000-0006-0000-0400-000042010000}">
      <text>
        <r>
          <rPr>
            <b/>
            <sz val="9"/>
            <color indexed="81"/>
            <rFont val="Tahoma"/>
            <family val="2"/>
          </rPr>
          <t xml:space="preserve">Insert positive amount
</t>
        </r>
      </text>
    </comment>
    <comment ref="K43" authorId="1" shapeId="0" xr:uid="{00000000-0006-0000-0400-000043010000}">
      <text>
        <r>
          <rPr>
            <b/>
            <sz val="9"/>
            <color indexed="81"/>
            <rFont val="Tahoma"/>
            <family val="2"/>
          </rPr>
          <t xml:space="preserve">Insert positive amount
</t>
        </r>
      </text>
    </comment>
    <comment ref="L43" authorId="1" shapeId="0" xr:uid="{00000000-0006-0000-0400-000044010000}">
      <text>
        <r>
          <rPr>
            <b/>
            <sz val="9"/>
            <color indexed="81"/>
            <rFont val="Tahoma"/>
            <family val="2"/>
          </rPr>
          <t xml:space="preserve">Insert positive amount
</t>
        </r>
      </text>
    </comment>
    <comment ref="B44" authorId="1" shapeId="0" xr:uid="{00000000-0006-0000-0400-000045010000}">
      <text>
        <r>
          <rPr>
            <b/>
            <sz val="9"/>
            <color indexed="81"/>
            <rFont val="Tahoma"/>
            <family val="2"/>
          </rPr>
          <t xml:space="preserve">Insert positive amount
</t>
        </r>
      </text>
    </comment>
    <comment ref="C44" authorId="1" shapeId="0" xr:uid="{00000000-0006-0000-0400-000046010000}">
      <text>
        <r>
          <rPr>
            <b/>
            <sz val="9"/>
            <color indexed="81"/>
            <rFont val="Tahoma"/>
            <family val="2"/>
          </rPr>
          <t xml:space="preserve">Insert positive amount
</t>
        </r>
      </text>
    </comment>
    <comment ref="D44" authorId="1" shapeId="0" xr:uid="{00000000-0006-0000-0400-000047010000}">
      <text>
        <r>
          <rPr>
            <b/>
            <sz val="9"/>
            <color indexed="81"/>
            <rFont val="Tahoma"/>
            <family val="2"/>
          </rPr>
          <t xml:space="preserve">Insert positive amount
</t>
        </r>
      </text>
    </comment>
    <comment ref="E44" authorId="1" shapeId="0" xr:uid="{00000000-0006-0000-0400-000048010000}">
      <text>
        <r>
          <rPr>
            <b/>
            <sz val="9"/>
            <color indexed="81"/>
            <rFont val="Tahoma"/>
            <family val="2"/>
          </rPr>
          <t xml:space="preserve">Insert positive amount
</t>
        </r>
      </text>
    </comment>
    <comment ref="F44" authorId="1" shapeId="0" xr:uid="{00000000-0006-0000-0400-000049010000}">
      <text>
        <r>
          <rPr>
            <b/>
            <sz val="9"/>
            <color indexed="81"/>
            <rFont val="Tahoma"/>
            <family val="2"/>
          </rPr>
          <t xml:space="preserve">Insert positive amount
</t>
        </r>
      </text>
    </comment>
    <comment ref="G44" authorId="1" shapeId="0" xr:uid="{00000000-0006-0000-0400-00004A010000}">
      <text>
        <r>
          <rPr>
            <b/>
            <sz val="9"/>
            <color indexed="81"/>
            <rFont val="Tahoma"/>
            <family val="2"/>
          </rPr>
          <t xml:space="preserve">Insert positive amount
</t>
        </r>
      </text>
    </comment>
    <comment ref="H44" authorId="1" shapeId="0" xr:uid="{00000000-0006-0000-0400-00004B010000}">
      <text>
        <r>
          <rPr>
            <b/>
            <sz val="9"/>
            <color indexed="81"/>
            <rFont val="Tahoma"/>
            <family val="2"/>
          </rPr>
          <t xml:space="preserve">Insert positive amount
</t>
        </r>
      </text>
    </comment>
    <comment ref="I44" authorId="1" shapeId="0" xr:uid="{00000000-0006-0000-0400-00004C010000}">
      <text>
        <r>
          <rPr>
            <b/>
            <sz val="9"/>
            <color indexed="81"/>
            <rFont val="Tahoma"/>
            <family val="2"/>
          </rPr>
          <t xml:space="preserve">Insert positive amount
</t>
        </r>
      </text>
    </comment>
    <comment ref="J44" authorId="1" shapeId="0" xr:uid="{00000000-0006-0000-0400-00004D010000}">
      <text>
        <r>
          <rPr>
            <b/>
            <sz val="9"/>
            <color indexed="81"/>
            <rFont val="Tahoma"/>
            <family val="2"/>
          </rPr>
          <t xml:space="preserve">Insert positive amount
</t>
        </r>
      </text>
    </comment>
    <comment ref="K44" authorId="1" shapeId="0" xr:uid="{00000000-0006-0000-0400-00004E010000}">
      <text>
        <r>
          <rPr>
            <b/>
            <sz val="9"/>
            <color indexed="81"/>
            <rFont val="Tahoma"/>
            <family val="2"/>
          </rPr>
          <t xml:space="preserve">Insert positive amount
</t>
        </r>
      </text>
    </comment>
    <comment ref="L44" authorId="1" shapeId="0" xr:uid="{00000000-0006-0000-0400-00004F010000}">
      <text>
        <r>
          <rPr>
            <b/>
            <sz val="9"/>
            <color indexed="81"/>
            <rFont val="Tahoma"/>
            <family val="2"/>
          </rPr>
          <t xml:space="preserve">Insert positive amount
</t>
        </r>
      </text>
    </comment>
    <comment ref="B45" authorId="1" shapeId="0" xr:uid="{00000000-0006-0000-0400-000050010000}">
      <text>
        <r>
          <rPr>
            <b/>
            <sz val="9"/>
            <color indexed="81"/>
            <rFont val="Tahoma"/>
            <family val="2"/>
          </rPr>
          <t xml:space="preserve">Insert positive amount
</t>
        </r>
      </text>
    </comment>
    <comment ref="C45" authorId="1" shapeId="0" xr:uid="{00000000-0006-0000-0400-000051010000}">
      <text>
        <r>
          <rPr>
            <b/>
            <sz val="9"/>
            <color indexed="81"/>
            <rFont val="Tahoma"/>
            <family val="2"/>
          </rPr>
          <t xml:space="preserve">Insert positive amount
</t>
        </r>
      </text>
    </comment>
    <comment ref="D45" authorId="1" shapeId="0" xr:uid="{00000000-0006-0000-0400-000052010000}">
      <text>
        <r>
          <rPr>
            <b/>
            <sz val="9"/>
            <color indexed="81"/>
            <rFont val="Tahoma"/>
            <family val="2"/>
          </rPr>
          <t xml:space="preserve">Insert positive amount
</t>
        </r>
      </text>
    </comment>
    <comment ref="E45" authorId="1" shapeId="0" xr:uid="{00000000-0006-0000-0400-000053010000}">
      <text>
        <r>
          <rPr>
            <b/>
            <sz val="9"/>
            <color indexed="81"/>
            <rFont val="Tahoma"/>
            <family val="2"/>
          </rPr>
          <t xml:space="preserve">Insert positive amount
</t>
        </r>
      </text>
    </comment>
    <comment ref="F45" authorId="1" shapeId="0" xr:uid="{00000000-0006-0000-0400-000054010000}">
      <text>
        <r>
          <rPr>
            <b/>
            <sz val="9"/>
            <color indexed="81"/>
            <rFont val="Tahoma"/>
            <family val="2"/>
          </rPr>
          <t xml:space="preserve">Insert positive amount
</t>
        </r>
      </text>
    </comment>
    <comment ref="G45" authorId="1" shapeId="0" xr:uid="{00000000-0006-0000-0400-000055010000}">
      <text>
        <r>
          <rPr>
            <b/>
            <sz val="9"/>
            <color indexed="81"/>
            <rFont val="Tahoma"/>
            <family val="2"/>
          </rPr>
          <t xml:space="preserve">Insert positive amount
</t>
        </r>
      </text>
    </comment>
    <comment ref="H45" authorId="1" shapeId="0" xr:uid="{00000000-0006-0000-0400-000056010000}">
      <text>
        <r>
          <rPr>
            <b/>
            <sz val="9"/>
            <color indexed="81"/>
            <rFont val="Tahoma"/>
            <family val="2"/>
          </rPr>
          <t xml:space="preserve">Insert positive amount
</t>
        </r>
      </text>
    </comment>
    <comment ref="I45" authorId="1" shapeId="0" xr:uid="{00000000-0006-0000-0400-000057010000}">
      <text>
        <r>
          <rPr>
            <b/>
            <sz val="9"/>
            <color indexed="81"/>
            <rFont val="Tahoma"/>
            <family val="2"/>
          </rPr>
          <t xml:space="preserve">Insert positive amount
</t>
        </r>
      </text>
    </comment>
    <comment ref="J45" authorId="1" shapeId="0" xr:uid="{00000000-0006-0000-0400-000058010000}">
      <text>
        <r>
          <rPr>
            <b/>
            <sz val="9"/>
            <color indexed="81"/>
            <rFont val="Tahoma"/>
            <family val="2"/>
          </rPr>
          <t xml:space="preserve">Insert positive amount
</t>
        </r>
      </text>
    </comment>
    <comment ref="K45" authorId="1" shapeId="0" xr:uid="{00000000-0006-0000-0400-000059010000}">
      <text>
        <r>
          <rPr>
            <b/>
            <sz val="9"/>
            <color indexed="81"/>
            <rFont val="Tahoma"/>
            <family val="2"/>
          </rPr>
          <t xml:space="preserve">Insert positive amount
</t>
        </r>
      </text>
    </comment>
    <comment ref="L45" authorId="1" shapeId="0" xr:uid="{00000000-0006-0000-0400-00005A010000}">
      <text>
        <r>
          <rPr>
            <b/>
            <sz val="9"/>
            <color indexed="81"/>
            <rFont val="Tahoma"/>
            <family val="2"/>
          </rPr>
          <t xml:space="preserve">Insert positive amount
</t>
        </r>
      </text>
    </comment>
    <comment ref="B46" authorId="1" shapeId="0" xr:uid="{00000000-0006-0000-0400-00005B010000}">
      <text>
        <r>
          <rPr>
            <b/>
            <sz val="9"/>
            <color indexed="81"/>
            <rFont val="Tahoma"/>
            <family val="2"/>
          </rPr>
          <t xml:space="preserve">Insert positive amount
</t>
        </r>
      </text>
    </comment>
    <comment ref="C46" authorId="1" shapeId="0" xr:uid="{00000000-0006-0000-0400-00005C010000}">
      <text>
        <r>
          <rPr>
            <b/>
            <sz val="9"/>
            <color indexed="81"/>
            <rFont val="Tahoma"/>
            <family val="2"/>
          </rPr>
          <t xml:space="preserve">Insert positive amount
</t>
        </r>
      </text>
    </comment>
    <comment ref="D46" authorId="1" shapeId="0" xr:uid="{00000000-0006-0000-0400-00005D010000}">
      <text>
        <r>
          <rPr>
            <b/>
            <sz val="9"/>
            <color indexed="81"/>
            <rFont val="Tahoma"/>
            <family val="2"/>
          </rPr>
          <t xml:space="preserve">Insert positive amount
</t>
        </r>
      </text>
    </comment>
    <comment ref="E46" authorId="1" shapeId="0" xr:uid="{00000000-0006-0000-0400-00005E010000}">
      <text>
        <r>
          <rPr>
            <b/>
            <sz val="9"/>
            <color indexed="81"/>
            <rFont val="Tahoma"/>
            <family val="2"/>
          </rPr>
          <t xml:space="preserve">Insert positive amount
</t>
        </r>
      </text>
    </comment>
    <comment ref="F46" authorId="1" shapeId="0" xr:uid="{00000000-0006-0000-0400-00005F010000}">
      <text>
        <r>
          <rPr>
            <b/>
            <sz val="9"/>
            <color indexed="81"/>
            <rFont val="Tahoma"/>
            <family val="2"/>
          </rPr>
          <t xml:space="preserve">Insert positive amount
</t>
        </r>
      </text>
    </comment>
    <comment ref="G46" authorId="1" shapeId="0" xr:uid="{00000000-0006-0000-0400-000060010000}">
      <text>
        <r>
          <rPr>
            <b/>
            <sz val="9"/>
            <color indexed="81"/>
            <rFont val="Tahoma"/>
            <family val="2"/>
          </rPr>
          <t xml:space="preserve">Insert positive amount
</t>
        </r>
      </text>
    </comment>
    <comment ref="H46" authorId="1" shapeId="0" xr:uid="{00000000-0006-0000-0400-000061010000}">
      <text>
        <r>
          <rPr>
            <b/>
            <sz val="9"/>
            <color indexed="81"/>
            <rFont val="Tahoma"/>
            <family val="2"/>
          </rPr>
          <t xml:space="preserve">Insert positive amount
</t>
        </r>
      </text>
    </comment>
    <comment ref="I46" authorId="1" shapeId="0" xr:uid="{00000000-0006-0000-0400-000062010000}">
      <text>
        <r>
          <rPr>
            <b/>
            <sz val="9"/>
            <color indexed="81"/>
            <rFont val="Tahoma"/>
            <family val="2"/>
          </rPr>
          <t xml:space="preserve">Insert positive amount
</t>
        </r>
      </text>
    </comment>
    <comment ref="J46" authorId="1" shapeId="0" xr:uid="{00000000-0006-0000-0400-000063010000}">
      <text>
        <r>
          <rPr>
            <b/>
            <sz val="9"/>
            <color indexed="81"/>
            <rFont val="Tahoma"/>
            <family val="2"/>
          </rPr>
          <t xml:space="preserve">Insert positive amount
</t>
        </r>
      </text>
    </comment>
    <comment ref="K46" authorId="1" shapeId="0" xr:uid="{00000000-0006-0000-0400-000064010000}">
      <text>
        <r>
          <rPr>
            <b/>
            <sz val="9"/>
            <color indexed="81"/>
            <rFont val="Tahoma"/>
            <family val="2"/>
          </rPr>
          <t xml:space="preserve">Insert positive amount
</t>
        </r>
      </text>
    </comment>
    <comment ref="L46" authorId="1" shapeId="0" xr:uid="{00000000-0006-0000-0400-000065010000}">
      <text>
        <r>
          <rPr>
            <b/>
            <sz val="9"/>
            <color indexed="81"/>
            <rFont val="Tahoma"/>
            <family val="2"/>
          </rPr>
          <t xml:space="preserve">Insert positive amount
</t>
        </r>
      </text>
    </comment>
    <comment ref="B47" authorId="1" shapeId="0" xr:uid="{00000000-0006-0000-0400-000066010000}">
      <text>
        <r>
          <rPr>
            <b/>
            <sz val="9"/>
            <color indexed="81"/>
            <rFont val="Tahoma"/>
            <family val="2"/>
          </rPr>
          <t xml:space="preserve">Insert positive amount
</t>
        </r>
      </text>
    </comment>
    <comment ref="C47" authorId="1" shapeId="0" xr:uid="{00000000-0006-0000-0400-000067010000}">
      <text>
        <r>
          <rPr>
            <b/>
            <sz val="9"/>
            <color indexed="81"/>
            <rFont val="Tahoma"/>
            <family val="2"/>
          </rPr>
          <t xml:space="preserve">Insert positive amount
</t>
        </r>
      </text>
    </comment>
    <comment ref="D47" authorId="1" shapeId="0" xr:uid="{00000000-0006-0000-0400-000068010000}">
      <text>
        <r>
          <rPr>
            <b/>
            <sz val="9"/>
            <color indexed="81"/>
            <rFont val="Tahoma"/>
            <family val="2"/>
          </rPr>
          <t xml:space="preserve">Insert positive amount
</t>
        </r>
      </text>
    </comment>
    <comment ref="E47" authorId="1" shapeId="0" xr:uid="{00000000-0006-0000-0400-000069010000}">
      <text>
        <r>
          <rPr>
            <b/>
            <sz val="9"/>
            <color indexed="81"/>
            <rFont val="Tahoma"/>
            <family val="2"/>
          </rPr>
          <t xml:space="preserve">Insert positive amount
</t>
        </r>
      </text>
    </comment>
    <comment ref="F47" authorId="1" shapeId="0" xr:uid="{00000000-0006-0000-0400-00006A010000}">
      <text>
        <r>
          <rPr>
            <b/>
            <sz val="9"/>
            <color indexed="81"/>
            <rFont val="Tahoma"/>
            <family val="2"/>
          </rPr>
          <t xml:space="preserve">Insert positive amount
</t>
        </r>
      </text>
    </comment>
    <comment ref="G47" authorId="1" shapeId="0" xr:uid="{00000000-0006-0000-0400-00006B010000}">
      <text>
        <r>
          <rPr>
            <b/>
            <sz val="9"/>
            <color indexed="81"/>
            <rFont val="Tahoma"/>
            <family val="2"/>
          </rPr>
          <t xml:space="preserve">Insert positive amount
</t>
        </r>
      </text>
    </comment>
    <comment ref="H47" authorId="1" shapeId="0" xr:uid="{00000000-0006-0000-0400-00006C010000}">
      <text>
        <r>
          <rPr>
            <b/>
            <sz val="9"/>
            <color indexed="81"/>
            <rFont val="Tahoma"/>
            <family val="2"/>
          </rPr>
          <t xml:space="preserve">Insert positive amount
</t>
        </r>
      </text>
    </comment>
    <comment ref="I47" authorId="1" shapeId="0" xr:uid="{00000000-0006-0000-0400-00006D010000}">
      <text>
        <r>
          <rPr>
            <b/>
            <sz val="9"/>
            <color indexed="81"/>
            <rFont val="Tahoma"/>
            <family val="2"/>
          </rPr>
          <t xml:space="preserve">Insert positive amount
</t>
        </r>
      </text>
    </comment>
    <comment ref="J47" authorId="1" shapeId="0" xr:uid="{00000000-0006-0000-0400-00006E010000}">
      <text>
        <r>
          <rPr>
            <b/>
            <sz val="9"/>
            <color indexed="81"/>
            <rFont val="Tahoma"/>
            <family val="2"/>
          </rPr>
          <t xml:space="preserve">Insert positive amount
</t>
        </r>
      </text>
    </comment>
    <comment ref="K47" authorId="1" shapeId="0" xr:uid="{00000000-0006-0000-0400-00006F010000}">
      <text>
        <r>
          <rPr>
            <b/>
            <sz val="9"/>
            <color indexed="81"/>
            <rFont val="Tahoma"/>
            <family val="2"/>
          </rPr>
          <t xml:space="preserve">Insert positive amount
</t>
        </r>
      </text>
    </comment>
    <comment ref="L47" authorId="1" shapeId="0" xr:uid="{00000000-0006-0000-0400-000070010000}">
      <text>
        <r>
          <rPr>
            <b/>
            <sz val="9"/>
            <color indexed="81"/>
            <rFont val="Tahoma"/>
            <family val="2"/>
          </rPr>
          <t xml:space="preserve">Insert positive amount
</t>
        </r>
      </text>
    </comment>
    <comment ref="B48" authorId="1" shapeId="0" xr:uid="{00000000-0006-0000-0400-000071010000}">
      <text>
        <r>
          <rPr>
            <b/>
            <sz val="9"/>
            <color indexed="81"/>
            <rFont val="Tahoma"/>
            <family val="2"/>
          </rPr>
          <t xml:space="preserve">Insert positive amount
</t>
        </r>
      </text>
    </comment>
    <comment ref="C48" authorId="1" shapeId="0" xr:uid="{00000000-0006-0000-0400-000072010000}">
      <text>
        <r>
          <rPr>
            <b/>
            <sz val="9"/>
            <color indexed="81"/>
            <rFont val="Tahoma"/>
            <family val="2"/>
          </rPr>
          <t xml:space="preserve">Insert positive amount
</t>
        </r>
      </text>
    </comment>
    <comment ref="D48" authorId="1" shapeId="0" xr:uid="{00000000-0006-0000-0400-000073010000}">
      <text>
        <r>
          <rPr>
            <b/>
            <sz val="9"/>
            <color indexed="81"/>
            <rFont val="Tahoma"/>
            <family val="2"/>
          </rPr>
          <t xml:space="preserve">Insert positive amount
</t>
        </r>
      </text>
    </comment>
    <comment ref="E48" authorId="1" shapeId="0" xr:uid="{00000000-0006-0000-0400-000074010000}">
      <text>
        <r>
          <rPr>
            <b/>
            <sz val="9"/>
            <color indexed="81"/>
            <rFont val="Tahoma"/>
            <family val="2"/>
          </rPr>
          <t xml:space="preserve">Insert positive amount
</t>
        </r>
      </text>
    </comment>
    <comment ref="F48" authorId="1" shapeId="0" xr:uid="{00000000-0006-0000-0400-000075010000}">
      <text>
        <r>
          <rPr>
            <b/>
            <sz val="9"/>
            <color indexed="81"/>
            <rFont val="Tahoma"/>
            <family val="2"/>
          </rPr>
          <t xml:space="preserve">Insert positive amount
</t>
        </r>
      </text>
    </comment>
    <comment ref="G48" authorId="1" shapeId="0" xr:uid="{00000000-0006-0000-0400-000076010000}">
      <text>
        <r>
          <rPr>
            <b/>
            <sz val="9"/>
            <color indexed="81"/>
            <rFont val="Tahoma"/>
            <family val="2"/>
          </rPr>
          <t xml:space="preserve">Insert positive amount
</t>
        </r>
      </text>
    </comment>
    <comment ref="H48" authorId="1" shapeId="0" xr:uid="{00000000-0006-0000-0400-000077010000}">
      <text>
        <r>
          <rPr>
            <b/>
            <sz val="9"/>
            <color indexed="81"/>
            <rFont val="Tahoma"/>
            <family val="2"/>
          </rPr>
          <t xml:space="preserve">Insert positive amount
</t>
        </r>
      </text>
    </comment>
    <comment ref="I48" authorId="1" shapeId="0" xr:uid="{00000000-0006-0000-0400-000078010000}">
      <text>
        <r>
          <rPr>
            <b/>
            <sz val="9"/>
            <color indexed="81"/>
            <rFont val="Tahoma"/>
            <family val="2"/>
          </rPr>
          <t xml:space="preserve">Insert positive amount
</t>
        </r>
      </text>
    </comment>
    <comment ref="J48" authorId="1" shapeId="0" xr:uid="{00000000-0006-0000-0400-000079010000}">
      <text>
        <r>
          <rPr>
            <b/>
            <sz val="9"/>
            <color indexed="81"/>
            <rFont val="Tahoma"/>
            <family val="2"/>
          </rPr>
          <t xml:space="preserve">Insert positive amount
</t>
        </r>
      </text>
    </comment>
    <comment ref="K48" authorId="1" shapeId="0" xr:uid="{00000000-0006-0000-0400-00007A010000}">
      <text>
        <r>
          <rPr>
            <b/>
            <sz val="9"/>
            <color indexed="81"/>
            <rFont val="Tahoma"/>
            <family val="2"/>
          </rPr>
          <t xml:space="preserve">Insert positive amount
</t>
        </r>
      </text>
    </comment>
    <comment ref="L48" authorId="1" shapeId="0" xr:uid="{00000000-0006-0000-0400-00007B010000}">
      <text>
        <r>
          <rPr>
            <b/>
            <sz val="9"/>
            <color indexed="81"/>
            <rFont val="Tahoma"/>
            <family val="2"/>
          </rPr>
          <t xml:space="preserve">Insert positive amount
</t>
        </r>
      </text>
    </comment>
    <comment ref="B49" authorId="1" shapeId="0" xr:uid="{00000000-0006-0000-0400-00007C010000}">
      <text>
        <r>
          <rPr>
            <b/>
            <sz val="9"/>
            <color indexed="81"/>
            <rFont val="Tahoma"/>
            <family val="2"/>
          </rPr>
          <t xml:space="preserve">Insert positive amount
</t>
        </r>
      </text>
    </comment>
    <comment ref="C49" authorId="1" shapeId="0" xr:uid="{00000000-0006-0000-0400-00007D010000}">
      <text>
        <r>
          <rPr>
            <b/>
            <sz val="9"/>
            <color indexed="81"/>
            <rFont val="Tahoma"/>
            <family val="2"/>
          </rPr>
          <t xml:space="preserve">Insert positive amount
</t>
        </r>
      </text>
    </comment>
    <comment ref="D49" authorId="1" shapeId="0" xr:uid="{00000000-0006-0000-0400-00007E010000}">
      <text>
        <r>
          <rPr>
            <b/>
            <sz val="9"/>
            <color indexed="81"/>
            <rFont val="Tahoma"/>
            <family val="2"/>
          </rPr>
          <t xml:space="preserve">Insert positive amount
</t>
        </r>
      </text>
    </comment>
    <comment ref="E49" authorId="1" shapeId="0" xr:uid="{00000000-0006-0000-0400-00007F010000}">
      <text>
        <r>
          <rPr>
            <b/>
            <sz val="9"/>
            <color indexed="81"/>
            <rFont val="Tahoma"/>
            <family val="2"/>
          </rPr>
          <t xml:space="preserve">Insert positive amount
</t>
        </r>
      </text>
    </comment>
    <comment ref="F49" authorId="1" shapeId="0" xr:uid="{00000000-0006-0000-0400-000080010000}">
      <text>
        <r>
          <rPr>
            <b/>
            <sz val="9"/>
            <color indexed="81"/>
            <rFont val="Tahoma"/>
            <family val="2"/>
          </rPr>
          <t xml:space="preserve">Insert positive amount
</t>
        </r>
      </text>
    </comment>
    <comment ref="G49" authorId="1" shapeId="0" xr:uid="{00000000-0006-0000-0400-000081010000}">
      <text>
        <r>
          <rPr>
            <b/>
            <sz val="9"/>
            <color indexed="81"/>
            <rFont val="Tahoma"/>
            <family val="2"/>
          </rPr>
          <t xml:space="preserve">Insert positive amount
</t>
        </r>
      </text>
    </comment>
    <comment ref="H49" authorId="1" shapeId="0" xr:uid="{00000000-0006-0000-0400-000082010000}">
      <text>
        <r>
          <rPr>
            <b/>
            <sz val="9"/>
            <color indexed="81"/>
            <rFont val="Tahoma"/>
            <family val="2"/>
          </rPr>
          <t xml:space="preserve">Insert positive amount
</t>
        </r>
      </text>
    </comment>
    <comment ref="I49" authorId="1" shapeId="0" xr:uid="{00000000-0006-0000-0400-000083010000}">
      <text>
        <r>
          <rPr>
            <b/>
            <sz val="9"/>
            <color indexed="81"/>
            <rFont val="Tahoma"/>
            <family val="2"/>
          </rPr>
          <t xml:space="preserve">Insert positive amount
</t>
        </r>
      </text>
    </comment>
    <comment ref="J49" authorId="1" shapeId="0" xr:uid="{00000000-0006-0000-0400-000084010000}">
      <text>
        <r>
          <rPr>
            <b/>
            <sz val="9"/>
            <color indexed="81"/>
            <rFont val="Tahoma"/>
            <family val="2"/>
          </rPr>
          <t xml:space="preserve">Insert positive amount
</t>
        </r>
      </text>
    </comment>
    <comment ref="K49" authorId="1" shapeId="0" xr:uid="{00000000-0006-0000-0400-000085010000}">
      <text>
        <r>
          <rPr>
            <b/>
            <sz val="9"/>
            <color indexed="81"/>
            <rFont val="Tahoma"/>
            <family val="2"/>
          </rPr>
          <t xml:space="preserve">Insert positive amount
</t>
        </r>
      </text>
    </comment>
    <comment ref="L49" authorId="1" shapeId="0" xr:uid="{00000000-0006-0000-0400-000086010000}">
      <text>
        <r>
          <rPr>
            <b/>
            <sz val="9"/>
            <color indexed="81"/>
            <rFont val="Tahoma"/>
            <family val="2"/>
          </rPr>
          <t xml:space="preserve">Insert positive amount
</t>
        </r>
      </text>
    </comment>
    <comment ref="B50" authorId="1" shapeId="0" xr:uid="{00000000-0006-0000-0400-000087010000}">
      <text>
        <r>
          <rPr>
            <b/>
            <sz val="9"/>
            <color indexed="81"/>
            <rFont val="Tahoma"/>
            <family val="2"/>
          </rPr>
          <t xml:space="preserve">Insert positive amount
</t>
        </r>
      </text>
    </comment>
    <comment ref="C50" authorId="1" shapeId="0" xr:uid="{00000000-0006-0000-0400-000088010000}">
      <text>
        <r>
          <rPr>
            <b/>
            <sz val="9"/>
            <color indexed="81"/>
            <rFont val="Tahoma"/>
            <family val="2"/>
          </rPr>
          <t xml:space="preserve">Insert positive amount
</t>
        </r>
      </text>
    </comment>
    <comment ref="D50" authorId="1" shapeId="0" xr:uid="{00000000-0006-0000-0400-000089010000}">
      <text>
        <r>
          <rPr>
            <b/>
            <sz val="9"/>
            <color indexed="81"/>
            <rFont val="Tahoma"/>
            <family val="2"/>
          </rPr>
          <t xml:space="preserve">Insert positive amount
</t>
        </r>
      </text>
    </comment>
    <comment ref="E50" authorId="1" shapeId="0" xr:uid="{00000000-0006-0000-0400-00008A010000}">
      <text>
        <r>
          <rPr>
            <b/>
            <sz val="9"/>
            <color indexed="81"/>
            <rFont val="Tahoma"/>
            <family val="2"/>
          </rPr>
          <t xml:space="preserve">Insert positive amount
</t>
        </r>
      </text>
    </comment>
    <comment ref="F50" authorId="1" shapeId="0" xr:uid="{00000000-0006-0000-0400-00008B010000}">
      <text>
        <r>
          <rPr>
            <b/>
            <sz val="9"/>
            <color indexed="81"/>
            <rFont val="Tahoma"/>
            <family val="2"/>
          </rPr>
          <t xml:space="preserve">Insert positive amount
</t>
        </r>
      </text>
    </comment>
    <comment ref="G50" authorId="1" shapeId="0" xr:uid="{00000000-0006-0000-0400-00008C010000}">
      <text>
        <r>
          <rPr>
            <b/>
            <sz val="9"/>
            <color indexed="81"/>
            <rFont val="Tahoma"/>
            <family val="2"/>
          </rPr>
          <t xml:space="preserve">Insert positive amount
</t>
        </r>
      </text>
    </comment>
    <comment ref="H50" authorId="1" shapeId="0" xr:uid="{00000000-0006-0000-0400-00008D010000}">
      <text>
        <r>
          <rPr>
            <b/>
            <sz val="9"/>
            <color indexed="81"/>
            <rFont val="Tahoma"/>
            <family val="2"/>
          </rPr>
          <t xml:space="preserve">Insert positive amount
</t>
        </r>
      </text>
    </comment>
    <comment ref="I50" authorId="1" shapeId="0" xr:uid="{00000000-0006-0000-0400-00008E010000}">
      <text>
        <r>
          <rPr>
            <b/>
            <sz val="9"/>
            <color indexed="81"/>
            <rFont val="Tahoma"/>
            <family val="2"/>
          </rPr>
          <t xml:space="preserve">Insert positive amount
</t>
        </r>
      </text>
    </comment>
    <comment ref="J50" authorId="1" shapeId="0" xr:uid="{00000000-0006-0000-0400-00008F010000}">
      <text>
        <r>
          <rPr>
            <b/>
            <sz val="9"/>
            <color indexed="81"/>
            <rFont val="Tahoma"/>
            <family val="2"/>
          </rPr>
          <t xml:space="preserve">Insert positive amount
</t>
        </r>
      </text>
    </comment>
    <comment ref="K50" authorId="1" shapeId="0" xr:uid="{00000000-0006-0000-0400-000090010000}">
      <text>
        <r>
          <rPr>
            <b/>
            <sz val="9"/>
            <color indexed="81"/>
            <rFont val="Tahoma"/>
            <family val="2"/>
          </rPr>
          <t xml:space="preserve">Insert positive amount
</t>
        </r>
      </text>
    </comment>
    <comment ref="L50" authorId="1" shapeId="0" xr:uid="{00000000-0006-0000-0400-000091010000}">
      <text>
        <r>
          <rPr>
            <b/>
            <sz val="9"/>
            <color indexed="81"/>
            <rFont val="Tahoma"/>
            <family val="2"/>
          </rPr>
          <t xml:space="preserve">Insert positive amount
</t>
        </r>
      </text>
    </comment>
    <comment ref="B51" authorId="1" shapeId="0" xr:uid="{00000000-0006-0000-0400-000092010000}">
      <text>
        <r>
          <rPr>
            <b/>
            <sz val="9"/>
            <color indexed="81"/>
            <rFont val="Tahoma"/>
            <family val="2"/>
          </rPr>
          <t xml:space="preserve">Insert positive amount
</t>
        </r>
      </text>
    </comment>
    <comment ref="C51" authorId="1" shapeId="0" xr:uid="{00000000-0006-0000-0400-000093010000}">
      <text>
        <r>
          <rPr>
            <b/>
            <sz val="9"/>
            <color indexed="81"/>
            <rFont val="Tahoma"/>
            <family val="2"/>
          </rPr>
          <t xml:space="preserve">Insert positive amount
</t>
        </r>
      </text>
    </comment>
    <comment ref="D51" authorId="1" shapeId="0" xr:uid="{00000000-0006-0000-0400-000094010000}">
      <text>
        <r>
          <rPr>
            <b/>
            <sz val="9"/>
            <color indexed="81"/>
            <rFont val="Tahoma"/>
            <family val="2"/>
          </rPr>
          <t xml:space="preserve">Insert positive amount
</t>
        </r>
      </text>
    </comment>
    <comment ref="E51" authorId="1" shapeId="0" xr:uid="{00000000-0006-0000-0400-000095010000}">
      <text>
        <r>
          <rPr>
            <b/>
            <sz val="9"/>
            <color indexed="81"/>
            <rFont val="Tahoma"/>
            <family val="2"/>
          </rPr>
          <t xml:space="preserve">Insert positive amount
</t>
        </r>
      </text>
    </comment>
    <comment ref="F51" authorId="1" shapeId="0" xr:uid="{00000000-0006-0000-0400-000096010000}">
      <text>
        <r>
          <rPr>
            <b/>
            <sz val="9"/>
            <color indexed="81"/>
            <rFont val="Tahoma"/>
            <family val="2"/>
          </rPr>
          <t xml:space="preserve">Insert positive amount
</t>
        </r>
      </text>
    </comment>
    <comment ref="G51" authorId="1" shapeId="0" xr:uid="{00000000-0006-0000-0400-000097010000}">
      <text>
        <r>
          <rPr>
            <b/>
            <sz val="9"/>
            <color indexed="81"/>
            <rFont val="Tahoma"/>
            <family val="2"/>
          </rPr>
          <t xml:space="preserve">Insert positive amount
</t>
        </r>
      </text>
    </comment>
    <comment ref="H51" authorId="1" shapeId="0" xr:uid="{00000000-0006-0000-0400-000098010000}">
      <text>
        <r>
          <rPr>
            <b/>
            <sz val="9"/>
            <color indexed="81"/>
            <rFont val="Tahoma"/>
            <family val="2"/>
          </rPr>
          <t xml:space="preserve">Insert positive amount
</t>
        </r>
      </text>
    </comment>
    <comment ref="I51" authorId="1" shapeId="0" xr:uid="{00000000-0006-0000-0400-000099010000}">
      <text>
        <r>
          <rPr>
            <b/>
            <sz val="9"/>
            <color indexed="81"/>
            <rFont val="Tahoma"/>
            <family val="2"/>
          </rPr>
          <t xml:space="preserve">Insert positive amount
</t>
        </r>
      </text>
    </comment>
    <comment ref="J51" authorId="1" shapeId="0" xr:uid="{00000000-0006-0000-0400-00009A010000}">
      <text>
        <r>
          <rPr>
            <b/>
            <sz val="9"/>
            <color indexed="81"/>
            <rFont val="Tahoma"/>
            <family val="2"/>
          </rPr>
          <t xml:space="preserve">Insert positive amount
</t>
        </r>
      </text>
    </comment>
    <comment ref="K51" authorId="1" shapeId="0" xr:uid="{00000000-0006-0000-0400-00009B010000}">
      <text>
        <r>
          <rPr>
            <b/>
            <sz val="9"/>
            <color indexed="81"/>
            <rFont val="Tahoma"/>
            <family val="2"/>
          </rPr>
          <t xml:space="preserve">Insert positive amount
</t>
        </r>
      </text>
    </comment>
    <comment ref="L51" authorId="1" shapeId="0" xr:uid="{00000000-0006-0000-0400-00009C010000}">
      <text>
        <r>
          <rPr>
            <b/>
            <sz val="9"/>
            <color indexed="81"/>
            <rFont val="Tahoma"/>
            <family val="2"/>
          </rPr>
          <t xml:space="preserve">Insert positive amount
</t>
        </r>
      </text>
    </comment>
    <comment ref="B52" authorId="1" shapeId="0" xr:uid="{00000000-0006-0000-0400-00009D010000}">
      <text>
        <r>
          <rPr>
            <b/>
            <sz val="9"/>
            <color indexed="81"/>
            <rFont val="Tahoma"/>
            <family val="2"/>
          </rPr>
          <t xml:space="preserve">Insert positive amount
</t>
        </r>
      </text>
    </comment>
    <comment ref="C52" authorId="1" shapeId="0" xr:uid="{00000000-0006-0000-0400-00009E010000}">
      <text>
        <r>
          <rPr>
            <b/>
            <sz val="9"/>
            <color indexed="81"/>
            <rFont val="Tahoma"/>
            <family val="2"/>
          </rPr>
          <t xml:space="preserve">Insert positive amount
</t>
        </r>
      </text>
    </comment>
    <comment ref="D52" authorId="1" shapeId="0" xr:uid="{00000000-0006-0000-0400-00009F010000}">
      <text>
        <r>
          <rPr>
            <b/>
            <sz val="9"/>
            <color indexed="81"/>
            <rFont val="Tahoma"/>
            <family val="2"/>
          </rPr>
          <t xml:space="preserve">Insert positive amount
</t>
        </r>
      </text>
    </comment>
    <comment ref="E52" authorId="1" shapeId="0" xr:uid="{00000000-0006-0000-0400-0000A0010000}">
      <text>
        <r>
          <rPr>
            <b/>
            <sz val="9"/>
            <color indexed="81"/>
            <rFont val="Tahoma"/>
            <family val="2"/>
          </rPr>
          <t xml:space="preserve">Insert positive amount
</t>
        </r>
      </text>
    </comment>
    <comment ref="F52" authorId="1" shapeId="0" xr:uid="{00000000-0006-0000-0400-0000A1010000}">
      <text>
        <r>
          <rPr>
            <b/>
            <sz val="9"/>
            <color indexed="81"/>
            <rFont val="Tahoma"/>
            <family val="2"/>
          </rPr>
          <t xml:space="preserve">Insert positive amount
</t>
        </r>
      </text>
    </comment>
    <comment ref="G52" authorId="1" shapeId="0" xr:uid="{00000000-0006-0000-0400-0000A2010000}">
      <text>
        <r>
          <rPr>
            <b/>
            <sz val="9"/>
            <color indexed="81"/>
            <rFont val="Tahoma"/>
            <family val="2"/>
          </rPr>
          <t xml:space="preserve">Insert positive amount
</t>
        </r>
      </text>
    </comment>
    <comment ref="H52" authorId="1" shapeId="0" xr:uid="{00000000-0006-0000-0400-0000A3010000}">
      <text>
        <r>
          <rPr>
            <b/>
            <sz val="9"/>
            <color indexed="81"/>
            <rFont val="Tahoma"/>
            <family val="2"/>
          </rPr>
          <t xml:space="preserve">Insert positive amount
</t>
        </r>
      </text>
    </comment>
    <comment ref="I52" authorId="1" shapeId="0" xr:uid="{00000000-0006-0000-0400-0000A4010000}">
      <text>
        <r>
          <rPr>
            <b/>
            <sz val="9"/>
            <color indexed="81"/>
            <rFont val="Tahoma"/>
            <family val="2"/>
          </rPr>
          <t xml:space="preserve">Insert positive amount
</t>
        </r>
      </text>
    </comment>
    <comment ref="J52" authorId="1" shapeId="0" xr:uid="{00000000-0006-0000-0400-0000A5010000}">
      <text>
        <r>
          <rPr>
            <b/>
            <sz val="9"/>
            <color indexed="81"/>
            <rFont val="Tahoma"/>
            <family val="2"/>
          </rPr>
          <t xml:space="preserve">Insert positive amount
</t>
        </r>
      </text>
    </comment>
    <comment ref="K52" authorId="1" shapeId="0" xr:uid="{00000000-0006-0000-0400-0000A6010000}">
      <text>
        <r>
          <rPr>
            <b/>
            <sz val="9"/>
            <color indexed="81"/>
            <rFont val="Tahoma"/>
            <family val="2"/>
          </rPr>
          <t xml:space="preserve">Insert positive amount
</t>
        </r>
      </text>
    </comment>
    <comment ref="L52" authorId="1" shapeId="0" xr:uid="{00000000-0006-0000-0400-0000A7010000}">
      <text>
        <r>
          <rPr>
            <b/>
            <sz val="9"/>
            <color indexed="81"/>
            <rFont val="Tahoma"/>
            <family val="2"/>
          </rPr>
          <t xml:space="preserve">Insert positive amount
</t>
        </r>
      </text>
    </comment>
    <comment ref="B53" authorId="1" shapeId="0" xr:uid="{00000000-0006-0000-0400-0000A8010000}">
      <text>
        <r>
          <rPr>
            <b/>
            <sz val="9"/>
            <color indexed="81"/>
            <rFont val="Tahoma"/>
            <family val="2"/>
          </rPr>
          <t xml:space="preserve">Insert positive amount
</t>
        </r>
      </text>
    </comment>
    <comment ref="C53" authorId="1" shapeId="0" xr:uid="{00000000-0006-0000-0400-0000A9010000}">
      <text>
        <r>
          <rPr>
            <b/>
            <sz val="9"/>
            <color indexed="81"/>
            <rFont val="Tahoma"/>
            <family val="2"/>
          </rPr>
          <t xml:space="preserve">Insert positive amount
</t>
        </r>
      </text>
    </comment>
    <comment ref="D53" authorId="1" shapeId="0" xr:uid="{00000000-0006-0000-0400-0000AA010000}">
      <text>
        <r>
          <rPr>
            <b/>
            <sz val="9"/>
            <color indexed="81"/>
            <rFont val="Tahoma"/>
            <family val="2"/>
          </rPr>
          <t xml:space="preserve">Insert positive amount
</t>
        </r>
      </text>
    </comment>
    <comment ref="E53" authorId="1" shapeId="0" xr:uid="{00000000-0006-0000-0400-0000AB010000}">
      <text>
        <r>
          <rPr>
            <b/>
            <sz val="9"/>
            <color indexed="81"/>
            <rFont val="Tahoma"/>
            <family val="2"/>
          </rPr>
          <t xml:space="preserve">Insert positive amount
</t>
        </r>
      </text>
    </comment>
    <comment ref="F53" authorId="1" shapeId="0" xr:uid="{00000000-0006-0000-0400-0000AC010000}">
      <text>
        <r>
          <rPr>
            <b/>
            <sz val="9"/>
            <color indexed="81"/>
            <rFont val="Tahoma"/>
            <family val="2"/>
          </rPr>
          <t xml:space="preserve">Insert positive amount
</t>
        </r>
      </text>
    </comment>
    <comment ref="G53" authorId="1" shapeId="0" xr:uid="{00000000-0006-0000-0400-0000AD010000}">
      <text>
        <r>
          <rPr>
            <b/>
            <sz val="9"/>
            <color indexed="81"/>
            <rFont val="Tahoma"/>
            <family val="2"/>
          </rPr>
          <t xml:space="preserve">Insert positive amount
</t>
        </r>
      </text>
    </comment>
    <comment ref="H53" authorId="1" shapeId="0" xr:uid="{00000000-0006-0000-0400-0000AE010000}">
      <text>
        <r>
          <rPr>
            <b/>
            <sz val="9"/>
            <color indexed="81"/>
            <rFont val="Tahoma"/>
            <family val="2"/>
          </rPr>
          <t xml:space="preserve">Insert positive amount
</t>
        </r>
      </text>
    </comment>
    <comment ref="I53" authorId="1" shapeId="0" xr:uid="{00000000-0006-0000-0400-0000AF010000}">
      <text>
        <r>
          <rPr>
            <b/>
            <sz val="9"/>
            <color indexed="81"/>
            <rFont val="Tahoma"/>
            <family val="2"/>
          </rPr>
          <t xml:space="preserve">Insert positive amount
</t>
        </r>
      </text>
    </comment>
    <comment ref="J53" authorId="1" shapeId="0" xr:uid="{00000000-0006-0000-0400-0000B0010000}">
      <text>
        <r>
          <rPr>
            <b/>
            <sz val="9"/>
            <color indexed="81"/>
            <rFont val="Tahoma"/>
            <family val="2"/>
          </rPr>
          <t xml:space="preserve">Insert positive amount
</t>
        </r>
      </text>
    </comment>
    <comment ref="K53" authorId="1" shapeId="0" xr:uid="{00000000-0006-0000-0400-0000B1010000}">
      <text>
        <r>
          <rPr>
            <b/>
            <sz val="9"/>
            <color indexed="81"/>
            <rFont val="Tahoma"/>
            <family val="2"/>
          </rPr>
          <t xml:space="preserve">Insert positive amount
</t>
        </r>
      </text>
    </comment>
    <comment ref="L53" authorId="1" shapeId="0" xr:uid="{00000000-0006-0000-0400-0000B2010000}">
      <text>
        <r>
          <rPr>
            <b/>
            <sz val="9"/>
            <color indexed="81"/>
            <rFont val="Tahoma"/>
            <family val="2"/>
          </rPr>
          <t xml:space="preserve">Insert positive amount
</t>
        </r>
      </text>
    </comment>
    <comment ref="B55" authorId="1" shapeId="0" xr:uid="{00000000-0006-0000-0400-0000B3010000}">
      <text>
        <r>
          <rPr>
            <b/>
            <sz val="9"/>
            <color indexed="81"/>
            <rFont val="Tahoma"/>
            <family val="2"/>
          </rPr>
          <t xml:space="preserve">Insert negative amount
</t>
        </r>
      </text>
    </comment>
    <comment ref="C55" authorId="1" shapeId="0" xr:uid="{00000000-0006-0000-0400-0000B4010000}">
      <text>
        <r>
          <rPr>
            <b/>
            <sz val="9"/>
            <color indexed="81"/>
            <rFont val="Tahoma"/>
            <family val="2"/>
          </rPr>
          <t xml:space="preserve">Insert negative amount
</t>
        </r>
      </text>
    </comment>
    <comment ref="D55" authorId="1" shapeId="0" xr:uid="{00000000-0006-0000-0400-0000B5010000}">
      <text>
        <r>
          <rPr>
            <b/>
            <sz val="9"/>
            <color indexed="81"/>
            <rFont val="Tahoma"/>
            <family val="2"/>
          </rPr>
          <t xml:space="preserve">Insert negative amount
</t>
        </r>
      </text>
    </comment>
    <comment ref="E55" authorId="1" shapeId="0" xr:uid="{00000000-0006-0000-0400-0000B6010000}">
      <text>
        <r>
          <rPr>
            <b/>
            <sz val="9"/>
            <color indexed="81"/>
            <rFont val="Tahoma"/>
            <family val="2"/>
          </rPr>
          <t xml:space="preserve">Insert negative amount
</t>
        </r>
      </text>
    </comment>
    <comment ref="F55" authorId="1" shapeId="0" xr:uid="{00000000-0006-0000-0400-0000B7010000}">
      <text>
        <r>
          <rPr>
            <b/>
            <sz val="9"/>
            <color indexed="81"/>
            <rFont val="Tahoma"/>
            <family val="2"/>
          </rPr>
          <t xml:space="preserve">Insert negative amount
</t>
        </r>
      </text>
    </comment>
    <comment ref="G55" authorId="1" shapeId="0" xr:uid="{00000000-0006-0000-0400-0000B8010000}">
      <text>
        <r>
          <rPr>
            <b/>
            <sz val="9"/>
            <color indexed="81"/>
            <rFont val="Tahoma"/>
            <family val="2"/>
          </rPr>
          <t xml:space="preserve">Insert negative amount
</t>
        </r>
      </text>
    </comment>
    <comment ref="H55" authorId="1" shapeId="0" xr:uid="{00000000-0006-0000-0400-0000B9010000}">
      <text>
        <r>
          <rPr>
            <b/>
            <sz val="9"/>
            <color indexed="81"/>
            <rFont val="Tahoma"/>
            <family val="2"/>
          </rPr>
          <t xml:space="preserve">Insert negative amount
</t>
        </r>
      </text>
    </comment>
    <comment ref="I55" authorId="1" shapeId="0" xr:uid="{00000000-0006-0000-0400-0000BA010000}">
      <text>
        <r>
          <rPr>
            <b/>
            <sz val="9"/>
            <color indexed="81"/>
            <rFont val="Tahoma"/>
            <family val="2"/>
          </rPr>
          <t xml:space="preserve">Insert negative amount
</t>
        </r>
      </text>
    </comment>
    <comment ref="J55" authorId="1" shapeId="0" xr:uid="{00000000-0006-0000-0400-0000BB010000}">
      <text>
        <r>
          <rPr>
            <b/>
            <sz val="9"/>
            <color indexed="81"/>
            <rFont val="Tahoma"/>
            <family val="2"/>
          </rPr>
          <t xml:space="preserve">Insert negative amount
</t>
        </r>
      </text>
    </comment>
    <comment ref="K55" authorId="1" shapeId="0" xr:uid="{00000000-0006-0000-0400-0000BC010000}">
      <text>
        <r>
          <rPr>
            <b/>
            <sz val="9"/>
            <color indexed="81"/>
            <rFont val="Tahoma"/>
            <family val="2"/>
          </rPr>
          <t xml:space="preserve">Insert negative amount
</t>
        </r>
      </text>
    </comment>
    <comment ref="L55" authorId="1" shapeId="0" xr:uid="{00000000-0006-0000-0400-0000BD010000}">
      <text>
        <r>
          <rPr>
            <b/>
            <sz val="9"/>
            <color indexed="81"/>
            <rFont val="Tahoma"/>
            <family val="2"/>
          </rPr>
          <t xml:space="preserve">Insert negative amount
</t>
        </r>
      </text>
    </comment>
    <comment ref="B56" authorId="1" shapeId="0" xr:uid="{00000000-0006-0000-0400-0000BE010000}">
      <text>
        <r>
          <rPr>
            <b/>
            <sz val="9"/>
            <color indexed="81"/>
            <rFont val="Tahoma"/>
            <family val="2"/>
          </rPr>
          <t xml:space="preserve">Insert negative amount
</t>
        </r>
      </text>
    </comment>
    <comment ref="C56" authorId="1" shapeId="0" xr:uid="{00000000-0006-0000-0400-0000BF010000}">
      <text>
        <r>
          <rPr>
            <b/>
            <sz val="9"/>
            <color indexed="81"/>
            <rFont val="Tahoma"/>
            <family val="2"/>
          </rPr>
          <t xml:space="preserve">Insert negative amount
</t>
        </r>
      </text>
    </comment>
    <comment ref="D56" authorId="1" shapeId="0" xr:uid="{00000000-0006-0000-0400-0000C0010000}">
      <text>
        <r>
          <rPr>
            <b/>
            <sz val="9"/>
            <color indexed="81"/>
            <rFont val="Tahoma"/>
            <family val="2"/>
          </rPr>
          <t xml:space="preserve">Insert negative amount
</t>
        </r>
      </text>
    </comment>
    <comment ref="E56" authorId="1" shapeId="0" xr:uid="{00000000-0006-0000-0400-0000C1010000}">
      <text>
        <r>
          <rPr>
            <b/>
            <sz val="9"/>
            <color indexed="81"/>
            <rFont val="Tahoma"/>
            <family val="2"/>
          </rPr>
          <t xml:space="preserve">Insert negative amount
</t>
        </r>
      </text>
    </comment>
    <comment ref="F56" authorId="1" shapeId="0" xr:uid="{00000000-0006-0000-0400-0000C2010000}">
      <text>
        <r>
          <rPr>
            <b/>
            <sz val="9"/>
            <color indexed="81"/>
            <rFont val="Tahoma"/>
            <family val="2"/>
          </rPr>
          <t xml:space="preserve">Insert negative amount
</t>
        </r>
      </text>
    </comment>
    <comment ref="G56" authorId="1" shapeId="0" xr:uid="{00000000-0006-0000-0400-0000C3010000}">
      <text>
        <r>
          <rPr>
            <b/>
            <sz val="9"/>
            <color indexed="81"/>
            <rFont val="Tahoma"/>
            <family val="2"/>
          </rPr>
          <t xml:space="preserve">Insert negative amount
</t>
        </r>
      </text>
    </comment>
    <comment ref="H56" authorId="1" shapeId="0" xr:uid="{00000000-0006-0000-0400-0000C4010000}">
      <text>
        <r>
          <rPr>
            <b/>
            <sz val="9"/>
            <color indexed="81"/>
            <rFont val="Tahoma"/>
            <family val="2"/>
          </rPr>
          <t xml:space="preserve">Insert negative amount
</t>
        </r>
      </text>
    </comment>
    <comment ref="I56" authorId="1" shapeId="0" xr:uid="{00000000-0006-0000-0400-0000C5010000}">
      <text>
        <r>
          <rPr>
            <b/>
            <sz val="9"/>
            <color indexed="81"/>
            <rFont val="Tahoma"/>
            <family val="2"/>
          </rPr>
          <t xml:space="preserve">Insert negative amount
</t>
        </r>
      </text>
    </comment>
    <comment ref="J56" authorId="1" shapeId="0" xr:uid="{00000000-0006-0000-0400-0000C6010000}">
      <text>
        <r>
          <rPr>
            <b/>
            <sz val="9"/>
            <color indexed="81"/>
            <rFont val="Tahoma"/>
            <family val="2"/>
          </rPr>
          <t xml:space="preserve">Insert negative amount
</t>
        </r>
      </text>
    </comment>
    <comment ref="K56" authorId="1" shapeId="0" xr:uid="{00000000-0006-0000-0400-0000C7010000}">
      <text>
        <r>
          <rPr>
            <b/>
            <sz val="9"/>
            <color indexed="81"/>
            <rFont val="Tahoma"/>
            <family val="2"/>
          </rPr>
          <t xml:space="preserve">Insert negative amount
</t>
        </r>
      </text>
    </comment>
    <comment ref="L56" authorId="1" shapeId="0" xr:uid="{00000000-0006-0000-0400-0000C8010000}">
      <text>
        <r>
          <rPr>
            <b/>
            <sz val="9"/>
            <color indexed="81"/>
            <rFont val="Tahoma"/>
            <family val="2"/>
          </rPr>
          <t xml:space="preserve">Insert negative amount
</t>
        </r>
      </text>
    </comment>
    <comment ref="B57" authorId="1" shapeId="0" xr:uid="{00000000-0006-0000-0400-0000C9010000}">
      <text>
        <r>
          <rPr>
            <b/>
            <sz val="9"/>
            <color indexed="81"/>
            <rFont val="Tahoma"/>
            <family val="2"/>
          </rPr>
          <t xml:space="preserve">Insert negative amount
</t>
        </r>
      </text>
    </comment>
    <comment ref="C57" authorId="1" shapeId="0" xr:uid="{00000000-0006-0000-0400-0000CA010000}">
      <text>
        <r>
          <rPr>
            <b/>
            <sz val="9"/>
            <color indexed="81"/>
            <rFont val="Tahoma"/>
            <family val="2"/>
          </rPr>
          <t xml:space="preserve">Insert negative amount
</t>
        </r>
      </text>
    </comment>
    <comment ref="D57" authorId="1" shapeId="0" xr:uid="{00000000-0006-0000-0400-0000CB010000}">
      <text>
        <r>
          <rPr>
            <b/>
            <sz val="9"/>
            <color indexed="81"/>
            <rFont val="Tahoma"/>
            <family val="2"/>
          </rPr>
          <t xml:space="preserve">Insert negative amount
</t>
        </r>
      </text>
    </comment>
    <comment ref="E57" authorId="1" shapeId="0" xr:uid="{00000000-0006-0000-0400-0000CC010000}">
      <text>
        <r>
          <rPr>
            <b/>
            <sz val="9"/>
            <color indexed="81"/>
            <rFont val="Tahoma"/>
            <family val="2"/>
          </rPr>
          <t xml:space="preserve">Insert negative amount
</t>
        </r>
      </text>
    </comment>
    <comment ref="F57" authorId="1" shapeId="0" xr:uid="{00000000-0006-0000-0400-0000CD010000}">
      <text>
        <r>
          <rPr>
            <b/>
            <sz val="9"/>
            <color indexed="81"/>
            <rFont val="Tahoma"/>
            <family val="2"/>
          </rPr>
          <t xml:space="preserve">Insert negative amount
</t>
        </r>
      </text>
    </comment>
    <comment ref="G57" authorId="1" shapeId="0" xr:uid="{00000000-0006-0000-0400-0000CE010000}">
      <text>
        <r>
          <rPr>
            <b/>
            <sz val="9"/>
            <color indexed="81"/>
            <rFont val="Tahoma"/>
            <family val="2"/>
          </rPr>
          <t xml:space="preserve">Insert negative amount
</t>
        </r>
      </text>
    </comment>
    <comment ref="H57" authorId="1" shapeId="0" xr:uid="{00000000-0006-0000-0400-0000CF010000}">
      <text>
        <r>
          <rPr>
            <b/>
            <sz val="9"/>
            <color indexed="81"/>
            <rFont val="Tahoma"/>
            <family val="2"/>
          </rPr>
          <t xml:space="preserve">Insert negative amount
</t>
        </r>
      </text>
    </comment>
    <comment ref="I57" authorId="1" shapeId="0" xr:uid="{00000000-0006-0000-0400-0000D0010000}">
      <text>
        <r>
          <rPr>
            <b/>
            <sz val="9"/>
            <color indexed="81"/>
            <rFont val="Tahoma"/>
            <family val="2"/>
          </rPr>
          <t xml:space="preserve">Insert negative amount
</t>
        </r>
      </text>
    </comment>
    <comment ref="J57" authorId="1" shapeId="0" xr:uid="{00000000-0006-0000-0400-0000D1010000}">
      <text>
        <r>
          <rPr>
            <b/>
            <sz val="9"/>
            <color indexed="81"/>
            <rFont val="Tahoma"/>
            <family val="2"/>
          </rPr>
          <t xml:space="preserve">Insert negative amount
</t>
        </r>
      </text>
    </comment>
    <comment ref="K57" authorId="1" shapeId="0" xr:uid="{00000000-0006-0000-0400-0000D2010000}">
      <text>
        <r>
          <rPr>
            <b/>
            <sz val="9"/>
            <color indexed="81"/>
            <rFont val="Tahoma"/>
            <family val="2"/>
          </rPr>
          <t xml:space="preserve">Insert negative amount
</t>
        </r>
      </text>
    </comment>
    <comment ref="L57" authorId="1" shapeId="0" xr:uid="{00000000-0006-0000-0400-0000D3010000}">
      <text>
        <r>
          <rPr>
            <b/>
            <sz val="9"/>
            <color indexed="81"/>
            <rFont val="Tahoma"/>
            <family val="2"/>
          </rPr>
          <t xml:space="preserve">Insert negative amount
</t>
        </r>
      </text>
    </comment>
    <comment ref="B62" authorId="1" shapeId="0" xr:uid="{00000000-0006-0000-0400-0000D4010000}">
      <text>
        <r>
          <rPr>
            <b/>
            <sz val="9"/>
            <color indexed="81"/>
            <rFont val="Tahoma"/>
            <family val="2"/>
          </rPr>
          <t xml:space="preserve">Insert positive amount
</t>
        </r>
      </text>
    </comment>
    <comment ref="C62" authorId="1" shapeId="0" xr:uid="{00000000-0006-0000-0400-0000D5010000}">
      <text>
        <r>
          <rPr>
            <b/>
            <sz val="9"/>
            <color indexed="81"/>
            <rFont val="Tahoma"/>
            <family val="2"/>
          </rPr>
          <t xml:space="preserve">Insert positive amount
</t>
        </r>
      </text>
    </comment>
    <comment ref="D62" authorId="1" shapeId="0" xr:uid="{00000000-0006-0000-0400-0000D6010000}">
      <text>
        <r>
          <rPr>
            <b/>
            <sz val="9"/>
            <color indexed="81"/>
            <rFont val="Tahoma"/>
            <family val="2"/>
          </rPr>
          <t xml:space="preserve">Insert positive amount
</t>
        </r>
      </text>
    </comment>
    <comment ref="E62" authorId="1" shapeId="0" xr:uid="{00000000-0006-0000-0400-0000D7010000}">
      <text>
        <r>
          <rPr>
            <b/>
            <sz val="9"/>
            <color indexed="81"/>
            <rFont val="Tahoma"/>
            <family val="2"/>
          </rPr>
          <t xml:space="preserve">Insert positive amount
</t>
        </r>
      </text>
    </comment>
    <comment ref="F62" authorId="1" shapeId="0" xr:uid="{00000000-0006-0000-0400-0000D8010000}">
      <text>
        <r>
          <rPr>
            <b/>
            <sz val="9"/>
            <color indexed="81"/>
            <rFont val="Tahoma"/>
            <family val="2"/>
          </rPr>
          <t xml:space="preserve">Insert positive amount
</t>
        </r>
      </text>
    </comment>
    <comment ref="G62" authorId="1" shapeId="0" xr:uid="{00000000-0006-0000-0400-0000D9010000}">
      <text>
        <r>
          <rPr>
            <b/>
            <sz val="9"/>
            <color indexed="81"/>
            <rFont val="Tahoma"/>
            <family val="2"/>
          </rPr>
          <t xml:space="preserve">Insert positive amount
</t>
        </r>
      </text>
    </comment>
    <comment ref="H62" authorId="1" shapeId="0" xr:uid="{00000000-0006-0000-0400-0000DA010000}">
      <text>
        <r>
          <rPr>
            <b/>
            <sz val="9"/>
            <color indexed="81"/>
            <rFont val="Tahoma"/>
            <family val="2"/>
          </rPr>
          <t xml:space="preserve">Insert positive amount
</t>
        </r>
      </text>
    </comment>
    <comment ref="I62" authorId="1" shapeId="0" xr:uid="{00000000-0006-0000-0400-0000DB010000}">
      <text>
        <r>
          <rPr>
            <b/>
            <sz val="9"/>
            <color indexed="81"/>
            <rFont val="Tahoma"/>
            <family val="2"/>
          </rPr>
          <t xml:space="preserve">Insert positive amount
</t>
        </r>
      </text>
    </comment>
    <comment ref="J62" authorId="1" shapeId="0" xr:uid="{00000000-0006-0000-0400-0000DC010000}">
      <text>
        <r>
          <rPr>
            <b/>
            <sz val="9"/>
            <color indexed="81"/>
            <rFont val="Tahoma"/>
            <family val="2"/>
          </rPr>
          <t xml:space="preserve">Insert positive amount
</t>
        </r>
      </text>
    </comment>
    <comment ref="K62" authorId="1" shapeId="0" xr:uid="{00000000-0006-0000-0400-0000DD010000}">
      <text>
        <r>
          <rPr>
            <b/>
            <sz val="9"/>
            <color indexed="81"/>
            <rFont val="Tahoma"/>
            <family val="2"/>
          </rPr>
          <t xml:space="preserve">Insert positive amount
</t>
        </r>
      </text>
    </comment>
    <comment ref="L62" authorId="1" shapeId="0" xr:uid="{00000000-0006-0000-0400-0000DE010000}">
      <text>
        <r>
          <rPr>
            <b/>
            <sz val="9"/>
            <color indexed="81"/>
            <rFont val="Tahoma"/>
            <family val="2"/>
          </rPr>
          <t xml:space="preserve">Insert positive amount
</t>
        </r>
      </text>
    </comment>
    <comment ref="B63" authorId="1" shapeId="0" xr:uid="{00000000-0006-0000-0400-0000DF010000}">
      <text>
        <r>
          <rPr>
            <sz val="9"/>
            <color indexed="81"/>
            <rFont val="Tahoma"/>
            <family val="2"/>
          </rPr>
          <t>Please enter WTE amount = positive number</t>
        </r>
      </text>
    </comment>
    <comment ref="C63" authorId="1" shapeId="0" xr:uid="{00000000-0006-0000-0400-0000E0010000}">
      <text>
        <r>
          <rPr>
            <sz val="9"/>
            <color indexed="81"/>
            <rFont val="Tahoma"/>
            <family val="2"/>
          </rPr>
          <t>Please enter WTE amount = positive number</t>
        </r>
      </text>
    </comment>
    <comment ref="D63" authorId="1" shapeId="0" xr:uid="{00000000-0006-0000-0400-0000E1010000}">
      <text>
        <r>
          <rPr>
            <sz val="9"/>
            <color indexed="81"/>
            <rFont val="Tahoma"/>
            <family val="2"/>
          </rPr>
          <t>Please enter WTE amount = positive number</t>
        </r>
      </text>
    </comment>
    <comment ref="E63" authorId="1" shapeId="0" xr:uid="{00000000-0006-0000-0400-0000E2010000}">
      <text>
        <r>
          <rPr>
            <sz val="9"/>
            <color indexed="81"/>
            <rFont val="Tahoma"/>
            <family val="2"/>
          </rPr>
          <t>Please enter WTE amount = positive number</t>
        </r>
      </text>
    </comment>
    <comment ref="F63" authorId="1" shapeId="0" xr:uid="{00000000-0006-0000-0400-0000E3010000}">
      <text>
        <r>
          <rPr>
            <sz val="9"/>
            <color indexed="81"/>
            <rFont val="Tahoma"/>
            <family val="2"/>
          </rPr>
          <t>Please enter WTE amount = positive number</t>
        </r>
      </text>
    </comment>
    <comment ref="G63" authorId="1" shapeId="0" xr:uid="{00000000-0006-0000-0400-0000E4010000}">
      <text>
        <r>
          <rPr>
            <sz val="9"/>
            <color indexed="81"/>
            <rFont val="Tahoma"/>
            <family val="2"/>
          </rPr>
          <t>Please enter WTE amount = positive number</t>
        </r>
      </text>
    </comment>
    <comment ref="H63" authorId="1" shapeId="0" xr:uid="{00000000-0006-0000-0400-0000E5010000}">
      <text>
        <r>
          <rPr>
            <sz val="9"/>
            <color indexed="81"/>
            <rFont val="Tahoma"/>
            <family val="2"/>
          </rPr>
          <t>Please enter WTE amount = positive number</t>
        </r>
      </text>
    </comment>
    <comment ref="I63" authorId="1" shapeId="0" xr:uid="{00000000-0006-0000-0400-0000E6010000}">
      <text>
        <r>
          <rPr>
            <sz val="9"/>
            <color indexed="81"/>
            <rFont val="Tahoma"/>
            <family val="2"/>
          </rPr>
          <t>Please enter WTE amount = positive number</t>
        </r>
      </text>
    </comment>
    <comment ref="J63" authorId="1" shapeId="0" xr:uid="{00000000-0006-0000-0400-0000E7010000}">
      <text>
        <r>
          <rPr>
            <sz val="9"/>
            <color indexed="81"/>
            <rFont val="Tahoma"/>
            <family val="2"/>
          </rPr>
          <t>Please enter WTE amount = positive number</t>
        </r>
      </text>
    </comment>
    <comment ref="K63" authorId="1" shapeId="0" xr:uid="{00000000-0006-0000-0400-0000E8010000}">
      <text>
        <r>
          <rPr>
            <sz val="9"/>
            <color indexed="81"/>
            <rFont val="Tahoma"/>
            <family val="2"/>
          </rPr>
          <t>Please enter WTE amount = positive number</t>
        </r>
      </text>
    </comment>
    <comment ref="L63" authorId="1" shapeId="0" xr:uid="{00000000-0006-0000-0400-0000E9010000}">
      <text>
        <r>
          <rPr>
            <sz val="9"/>
            <color indexed="81"/>
            <rFont val="Tahoma"/>
            <family val="2"/>
          </rPr>
          <t>Please enter WTE amount = positive number</t>
        </r>
      </text>
    </comment>
    <comment ref="B64" authorId="1" shapeId="0" xr:uid="{00000000-0006-0000-0400-0000EA010000}">
      <text>
        <r>
          <rPr>
            <b/>
            <sz val="9"/>
            <color indexed="81"/>
            <rFont val="Tahoma"/>
            <family val="2"/>
          </rPr>
          <t xml:space="preserve">Insert positive amount
</t>
        </r>
      </text>
    </comment>
    <comment ref="C64" authorId="1" shapeId="0" xr:uid="{00000000-0006-0000-0400-0000EB010000}">
      <text>
        <r>
          <rPr>
            <b/>
            <sz val="9"/>
            <color indexed="81"/>
            <rFont val="Tahoma"/>
            <family val="2"/>
          </rPr>
          <t xml:space="preserve">Insert positive amount
</t>
        </r>
      </text>
    </comment>
    <comment ref="D64" authorId="1" shapeId="0" xr:uid="{00000000-0006-0000-0400-0000EC010000}">
      <text>
        <r>
          <rPr>
            <b/>
            <sz val="9"/>
            <color indexed="81"/>
            <rFont val="Tahoma"/>
            <family val="2"/>
          </rPr>
          <t xml:space="preserve">Insert positive amount
</t>
        </r>
      </text>
    </comment>
    <comment ref="E64" authorId="1" shapeId="0" xr:uid="{00000000-0006-0000-0400-0000ED010000}">
      <text>
        <r>
          <rPr>
            <b/>
            <sz val="9"/>
            <color indexed="81"/>
            <rFont val="Tahoma"/>
            <family val="2"/>
          </rPr>
          <t xml:space="preserve">Insert positive amount
</t>
        </r>
      </text>
    </comment>
    <comment ref="F64" authorId="1" shapeId="0" xr:uid="{00000000-0006-0000-0400-0000EE010000}">
      <text>
        <r>
          <rPr>
            <b/>
            <sz val="9"/>
            <color indexed="81"/>
            <rFont val="Tahoma"/>
            <family val="2"/>
          </rPr>
          <t xml:space="preserve">Insert positive amount
</t>
        </r>
      </text>
    </comment>
    <comment ref="G64" authorId="1" shapeId="0" xr:uid="{00000000-0006-0000-0400-0000EF010000}">
      <text>
        <r>
          <rPr>
            <b/>
            <sz val="9"/>
            <color indexed="81"/>
            <rFont val="Tahoma"/>
            <family val="2"/>
          </rPr>
          <t xml:space="preserve">Insert positive amount
</t>
        </r>
      </text>
    </comment>
    <comment ref="H64" authorId="1" shapeId="0" xr:uid="{00000000-0006-0000-0400-0000F0010000}">
      <text>
        <r>
          <rPr>
            <b/>
            <sz val="9"/>
            <color indexed="81"/>
            <rFont val="Tahoma"/>
            <family val="2"/>
          </rPr>
          <t xml:space="preserve">Insert positive amount
</t>
        </r>
      </text>
    </comment>
    <comment ref="I64" authorId="1" shapeId="0" xr:uid="{00000000-0006-0000-0400-0000F1010000}">
      <text>
        <r>
          <rPr>
            <b/>
            <sz val="9"/>
            <color indexed="81"/>
            <rFont val="Tahoma"/>
            <family val="2"/>
          </rPr>
          <t xml:space="preserve">Insert positive amount
</t>
        </r>
      </text>
    </comment>
    <comment ref="J64" authorId="1" shapeId="0" xr:uid="{00000000-0006-0000-0400-0000F2010000}">
      <text>
        <r>
          <rPr>
            <b/>
            <sz val="9"/>
            <color indexed="81"/>
            <rFont val="Tahoma"/>
            <family val="2"/>
          </rPr>
          <t xml:space="preserve">Insert positive amount
</t>
        </r>
      </text>
    </comment>
    <comment ref="K64" authorId="1" shapeId="0" xr:uid="{00000000-0006-0000-0400-0000F3010000}">
      <text>
        <r>
          <rPr>
            <b/>
            <sz val="9"/>
            <color indexed="81"/>
            <rFont val="Tahoma"/>
            <family val="2"/>
          </rPr>
          <t xml:space="preserve">Insert positive amount
</t>
        </r>
      </text>
    </comment>
    <comment ref="L64" authorId="1" shapeId="0" xr:uid="{00000000-0006-0000-0400-0000F4010000}">
      <text>
        <r>
          <rPr>
            <b/>
            <sz val="9"/>
            <color indexed="81"/>
            <rFont val="Tahoma"/>
            <family val="2"/>
          </rPr>
          <t xml:space="preserve">Insert positive amount
</t>
        </r>
      </text>
    </comment>
    <comment ref="B65" authorId="1" shapeId="0" xr:uid="{00000000-0006-0000-0400-0000F5010000}">
      <text>
        <r>
          <rPr>
            <sz val="9"/>
            <color indexed="81"/>
            <rFont val="Tahoma"/>
            <family val="2"/>
          </rPr>
          <t>Please enter WTE amount = positive number</t>
        </r>
      </text>
    </comment>
    <comment ref="C65" authorId="1" shapeId="0" xr:uid="{00000000-0006-0000-0400-0000F6010000}">
      <text>
        <r>
          <rPr>
            <sz val="9"/>
            <color indexed="81"/>
            <rFont val="Tahoma"/>
            <family val="2"/>
          </rPr>
          <t>Please enter WTE amount = positive number</t>
        </r>
      </text>
    </comment>
    <comment ref="D65" authorId="1" shapeId="0" xr:uid="{00000000-0006-0000-0400-0000F7010000}">
      <text>
        <r>
          <rPr>
            <sz val="9"/>
            <color indexed="81"/>
            <rFont val="Tahoma"/>
            <family val="2"/>
          </rPr>
          <t>Please enter WTE amount = positive number</t>
        </r>
      </text>
    </comment>
    <comment ref="E65" authorId="1" shapeId="0" xr:uid="{00000000-0006-0000-0400-0000F8010000}">
      <text>
        <r>
          <rPr>
            <sz val="9"/>
            <color indexed="81"/>
            <rFont val="Tahoma"/>
            <family val="2"/>
          </rPr>
          <t>Please enter WTE amount = positive number</t>
        </r>
      </text>
    </comment>
    <comment ref="F65" authorId="1" shapeId="0" xr:uid="{00000000-0006-0000-0400-0000F9010000}">
      <text>
        <r>
          <rPr>
            <sz val="9"/>
            <color indexed="81"/>
            <rFont val="Tahoma"/>
            <family val="2"/>
          </rPr>
          <t>Please enter WTE amount = positive number</t>
        </r>
      </text>
    </comment>
    <comment ref="G65" authorId="1" shapeId="0" xr:uid="{00000000-0006-0000-0400-0000FA010000}">
      <text>
        <r>
          <rPr>
            <sz val="9"/>
            <color indexed="81"/>
            <rFont val="Tahoma"/>
            <family val="2"/>
          </rPr>
          <t>Please enter WTE amount = positive number</t>
        </r>
      </text>
    </comment>
    <comment ref="H65" authorId="1" shapeId="0" xr:uid="{00000000-0006-0000-0400-0000FB010000}">
      <text>
        <r>
          <rPr>
            <sz val="9"/>
            <color indexed="81"/>
            <rFont val="Tahoma"/>
            <family val="2"/>
          </rPr>
          <t>Please enter WTE amount = positive number</t>
        </r>
      </text>
    </comment>
    <comment ref="I65" authorId="1" shapeId="0" xr:uid="{00000000-0006-0000-0400-0000FC010000}">
      <text>
        <r>
          <rPr>
            <sz val="9"/>
            <color indexed="81"/>
            <rFont val="Tahoma"/>
            <family val="2"/>
          </rPr>
          <t>Please enter WTE amount = positive number</t>
        </r>
      </text>
    </comment>
    <comment ref="J65" authorId="1" shapeId="0" xr:uid="{00000000-0006-0000-0400-0000FD010000}">
      <text>
        <r>
          <rPr>
            <sz val="9"/>
            <color indexed="81"/>
            <rFont val="Tahoma"/>
            <family val="2"/>
          </rPr>
          <t>Please enter WTE amount = positive number</t>
        </r>
      </text>
    </comment>
    <comment ref="K65" authorId="1" shapeId="0" xr:uid="{00000000-0006-0000-0400-0000FE010000}">
      <text>
        <r>
          <rPr>
            <sz val="9"/>
            <color indexed="81"/>
            <rFont val="Tahoma"/>
            <family val="2"/>
          </rPr>
          <t>Please enter WTE amount = positive number</t>
        </r>
      </text>
    </comment>
    <comment ref="L65" authorId="1" shapeId="0" xr:uid="{00000000-0006-0000-0400-0000FF010000}">
      <text>
        <r>
          <rPr>
            <sz val="9"/>
            <color indexed="81"/>
            <rFont val="Tahoma"/>
            <family val="2"/>
          </rPr>
          <t>Please enter WTE amount = positive number</t>
        </r>
      </text>
    </comment>
    <comment ref="B66" authorId="1" shapeId="0" xr:uid="{00000000-0006-0000-0400-000000020000}">
      <text>
        <r>
          <rPr>
            <b/>
            <sz val="9"/>
            <color indexed="81"/>
            <rFont val="Tahoma"/>
            <family val="2"/>
          </rPr>
          <t xml:space="preserve">Insert positive amount
</t>
        </r>
      </text>
    </comment>
    <comment ref="C66" authorId="1" shapeId="0" xr:uid="{00000000-0006-0000-0400-000001020000}">
      <text>
        <r>
          <rPr>
            <b/>
            <sz val="9"/>
            <color indexed="81"/>
            <rFont val="Tahoma"/>
            <family val="2"/>
          </rPr>
          <t xml:space="preserve">Insert positive amount
</t>
        </r>
      </text>
    </comment>
    <comment ref="D66" authorId="1" shapeId="0" xr:uid="{00000000-0006-0000-0400-000002020000}">
      <text>
        <r>
          <rPr>
            <b/>
            <sz val="9"/>
            <color indexed="81"/>
            <rFont val="Tahoma"/>
            <family val="2"/>
          </rPr>
          <t xml:space="preserve">Insert positive amount
</t>
        </r>
      </text>
    </comment>
    <comment ref="E66" authorId="1" shapeId="0" xr:uid="{00000000-0006-0000-0400-000003020000}">
      <text>
        <r>
          <rPr>
            <b/>
            <sz val="9"/>
            <color indexed="81"/>
            <rFont val="Tahoma"/>
            <family val="2"/>
          </rPr>
          <t xml:space="preserve">Insert positive amount
</t>
        </r>
      </text>
    </comment>
    <comment ref="F66" authorId="1" shapeId="0" xr:uid="{00000000-0006-0000-0400-000004020000}">
      <text>
        <r>
          <rPr>
            <b/>
            <sz val="9"/>
            <color indexed="81"/>
            <rFont val="Tahoma"/>
            <family val="2"/>
          </rPr>
          <t xml:space="preserve">Insert positive amount
</t>
        </r>
      </text>
    </comment>
    <comment ref="G66" authorId="1" shapeId="0" xr:uid="{00000000-0006-0000-0400-000005020000}">
      <text>
        <r>
          <rPr>
            <b/>
            <sz val="9"/>
            <color indexed="81"/>
            <rFont val="Tahoma"/>
            <family val="2"/>
          </rPr>
          <t xml:space="preserve">Insert positive amount
</t>
        </r>
      </text>
    </comment>
    <comment ref="H66" authorId="1" shapeId="0" xr:uid="{00000000-0006-0000-0400-000006020000}">
      <text>
        <r>
          <rPr>
            <b/>
            <sz val="9"/>
            <color indexed="81"/>
            <rFont val="Tahoma"/>
            <family val="2"/>
          </rPr>
          <t xml:space="preserve">Insert positive amount
</t>
        </r>
      </text>
    </comment>
    <comment ref="I66" authorId="1" shapeId="0" xr:uid="{00000000-0006-0000-0400-000007020000}">
      <text>
        <r>
          <rPr>
            <b/>
            <sz val="9"/>
            <color indexed="81"/>
            <rFont val="Tahoma"/>
            <family val="2"/>
          </rPr>
          <t xml:space="preserve">Insert positive amount
</t>
        </r>
      </text>
    </comment>
    <comment ref="J66" authorId="1" shapeId="0" xr:uid="{00000000-0006-0000-0400-000008020000}">
      <text>
        <r>
          <rPr>
            <b/>
            <sz val="9"/>
            <color indexed="81"/>
            <rFont val="Tahoma"/>
            <family val="2"/>
          </rPr>
          <t xml:space="preserve">Insert positive amount
</t>
        </r>
      </text>
    </comment>
    <comment ref="K66" authorId="1" shapeId="0" xr:uid="{00000000-0006-0000-0400-000009020000}">
      <text>
        <r>
          <rPr>
            <b/>
            <sz val="9"/>
            <color indexed="81"/>
            <rFont val="Tahoma"/>
            <family val="2"/>
          </rPr>
          <t xml:space="preserve">Insert positive amount
</t>
        </r>
      </text>
    </comment>
    <comment ref="L66" authorId="1" shapeId="0" xr:uid="{00000000-0006-0000-0400-00000A020000}">
      <text>
        <r>
          <rPr>
            <b/>
            <sz val="9"/>
            <color indexed="81"/>
            <rFont val="Tahoma"/>
            <family val="2"/>
          </rPr>
          <t xml:space="preserve">Insert positive amount
</t>
        </r>
      </text>
    </comment>
    <comment ref="B67" authorId="1" shapeId="0" xr:uid="{00000000-0006-0000-0400-00000B020000}">
      <text>
        <r>
          <rPr>
            <sz val="9"/>
            <color indexed="81"/>
            <rFont val="Tahoma"/>
            <family val="2"/>
          </rPr>
          <t>Please enter WTE amount = positive number</t>
        </r>
      </text>
    </comment>
    <comment ref="C67" authorId="1" shapeId="0" xr:uid="{00000000-0006-0000-0400-00000C020000}">
      <text>
        <r>
          <rPr>
            <sz val="9"/>
            <color indexed="81"/>
            <rFont val="Tahoma"/>
            <family val="2"/>
          </rPr>
          <t>Please enter WTE amount = positive number</t>
        </r>
      </text>
    </comment>
    <comment ref="D67" authorId="1" shapeId="0" xr:uid="{00000000-0006-0000-0400-00000D020000}">
      <text>
        <r>
          <rPr>
            <sz val="9"/>
            <color indexed="81"/>
            <rFont val="Tahoma"/>
            <family val="2"/>
          </rPr>
          <t>Please enter WTE amount = positive number</t>
        </r>
      </text>
    </comment>
    <comment ref="E67" authorId="1" shapeId="0" xr:uid="{00000000-0006-0000-0400-00000E020000}">
      <text>
        <r>
          <rPr>
            <sz val="9"/>
            <color indexed="81"/>
            <rFont val="Tahoma"/>
            <family val="2"/>
          </rPr>
          <t>Please enter WTE amount = positive number</t>
        </r>
      </text>
    </comment>
    <comment ref="F67" authorId="1" shapeId="0" xr:uid="{00000000-0006-0000-0400-00000F020000}">
      <text>
        <r>
          <rPr>
            <sz val="9"/>
            <color indexed="81"/>
            <rFont val="Tahoma"/>
            <family val="2"/>
          </rPr>
          <t>Please enter WTE amount = positive number</t>
        </r>
      </text>
    </comment>
    <comment ref="G67" authorId="1" shapeId="0" xr:uid="{00000000-0006-0000-0400-000010020000}">
      <text>
        <r>
          <rPr>
            <sz val="9"/>
            <color indexed="81"/>
            <rFont val="Tahoma"/>
            <family val="2"/>
          </rPr>
          <t>Please enter WTE amount = positive number</t>
        </r>
      </text>
    </comment>
    <comment ref="H67" authorId="1" shapeId="0" xr:uid="{00000000-0006-0000-0400-000011020000}">
      <text>
        <r>
          <rPr>
            <sz val="9"/>
            <color indexed="81"/>
            <rFont val="Tahoma"/>
            <family val="2"/>
          </rPr>
          <t>Please enter WTE amount = positive number</t>
        </r>
      </text>
    </comment>
    <comment ref="I67" authorId="1" shapeId="0" xr:uid="{00000000-0006-0000-0400-000012020000}">
      <text>
        <r>
          <rPr>
            <sz val="9"/>
            <color indexed="81"/>
            <rFont val="Tahoma"/>
            <family val="2"/>
          </rPr>
          <t>Please enter WTE amount = positive number</t>
        </r>
      </text>
    </comment>
    <comment ref="J67" authorId="1" shapeId="0" xr:uid="{00000000-0006-0000-0400-000013020000}">
      <text>
        <r>
          <rPr>
            <sz val="9"/>
            <color indexed="81"/>
            <rFont val="Tahoma"/>
            <family val="2"/>
          </rPr>
          <t>Please enter WTE amount = positive number</t>
        </r>
      </text>
    </comment>
    <comment ref="K67" authorId="1" shapeId="0" xr:uid="{00000000-0006-0000-0400-000014020000}">
      <text>
        <r>
          <rPr>
            <sz val="9"/>
            <color indexed="81"/>
            <rFont val="Tahoma"/>
            <family val="2"/>
          </rPr>
          <t>Please enter WTE amount = positive number</t>
        </r>
      </text>
    </comment>
    <comment ref="L67" authorId="1" shapeId="0" xr:uid="{00000000-0006-0000-0400-000015020000}">
      <text>
        <r>
          <rPr>
            <sz val="9"/>
            <color indexed="81"/>
            <rFont val="Tahoma"/>
            <family val="2"/>
          </rPr>
          <t>Please enter WTE amount = positive number</t>
        </r>
      </text>
    </comment>
    <comment ref="B68" authorId="1" shapeId="0" xr:uid="{00000000-0006-0000-0400-000016020000}">
      <text>
        <r>
          <rPr>
            <b/>
            <sz val="9"/>
            <color indexed="81"/>
            <rFont val="Tahoma"/>
            <family val="2"/>
          </rPr>
          <t xml:space="preserve">Insert positive amount
</t>
        </r>
      </text>
    </comment>
    <comment ref="C68" authorId="1" shapeId="0" xr:uid="{00000000-0006-0000-0400-000017020000}">
      <text>
        <r>
          <rPr>
            <b/>
            <sz val="9"/>
            <color indexed="81"/>
            <rFont val="Tahoma"/>
            <family val="2"/>
          </rPr>
          <t xml:space="preserve">Insert positive amount
</t>
        </r>
      </text>
    </comment>
    <comment ref="D68" authorId="1" shapeId="0" xr:uid="{00000000-0006-0000-0400-000018020000}">
      <text>
        <r>
          <rPr>
            <b/>
            <sz val="9"/>
            <color indexed="81"/>
            <rFont val="Tahoma"/>
            <family val="2"/>
          </rPr>
          <t xml:space="preserve">Insert positive amount
</t>
        </r>
      </text>
    </comment>
    <comment ref="E68" authorId="1" shapeId="0" xr:uid="{00000000-0006-0000-0400-000019020000}">
      <text>
        <r>
          <rPr>
            <b/>
            <sz val="9"/>
            <color indexed="81"/>
            <rFont val="Tahoma"/>
            <family val="2"/>
          </rPr>
          <t xml:space="preserve">Insert positive amount
</t>
        </r>
      </text>
    </comment>
    <comment ref="F68" authorId="1" shapeId="0" xr:uid="{00000000-0006-0000-0400-00001A020000}">
      <text>
        <r>
          <rPr>
            <b/>
            <sz val="9"/>
            <color indexed="81"/>
            <rFont val="Tahoma"/>
            <family val="2"/>
          </rPr>
          <t xml:space="preserve">Insert positive amount
</t>
        </r>
      </text>
    </comment>
    <comment ref="G68" authorId="1" shapeId="0" xr:uid="{00000000-0006-0000-0400-00001B020000}">
      <text>
        <r>
          <rPr>
            <b/>
            <sz val="9"/>
            <color indexed="81"/>
            <rFont val="Tahoma"/>
            <family val="2"/>
          </rPr>
          <t xml:space="preserve">Insert positive amount
</t>
        </r>
      </text>
    </comment>
    <comment ref="H68" authorId="1" shapeId="0" xr:uid="{00000000-0006-0000-0400-00001C020000}">
      <text>
        <r>
          <rPr>
            <b/>
            <sz val="9"/>
            <color indexed="81"/>
            <rFont val="Tahoma"/>
            <family val="2"/>
          </rPr>
          <t xml:space="preserve">Insert positive amount
</t>
        </r>
      </text>
    </comment>
    <comment ref="I68" authorId="1" shapeId="0" xr:uid="{00000000-0006-0000-0400-00001D020000}">
      <text>
        <r>
          <rPr>
            <b/>
            <sz val="9"/>
            <color indexed="81"/>
            <rFont val="Tahoma"/>
            <family val="2"/>
          </rPr>
          <t xml:space="preserve">Insert positive amount
</t>
        </r>
      </text>
    </comment>
    <comment ref="J68" authorId="1" shapeId="0" xr:uid="{00000000-0006-0000-0400-00001E020000}">
      <text>
        <r>
          <rPr>
            <b/>
            <sz val="9"/>
            <color indexed="81"/>
            <rFont val="Tahoma"/>
            <family val="2"/>
          </rPr>
          <t xml:space="preserve">Insert positive amount
</t>
        </r>
      </text>
    </comment>
    <comment ref="K68" authorId="1" shapeId="0" xr:uid="{00000000-0006-0000-0400-00001F020000}">
      <text>
        <r>
          <rPr>
            <b/>
            <sz val="9"/>
            <color indexed="81"/>
            <rFont val="Tahoma"/>
            <family val="2"/>
          </rPr>
          <t xml:space="preserve">Insert positive amount
</t>
        </r>
      </text>
    </comment>
    <comment ref="L68" authorId="1" shapeId="0" xr:uid="{00000000-0006-0000-0400-000020020000}">
      <text>
        <r>
          <rPr>
            <b/>
            <sz val="9"/>
            <color indexed="81"/>
            <rFont val="Tahoma"/>
            <family val="2"/>
          </rPr>
          <t xml:space="preserve">Insert positive amount
</t>
        </r>
      </text>
    </comment>
    <comment ref="B69" authorId="1" shapeId="0" xr:uid="{00000000-0006-0000-0400-000021020000}">
      <text>
        <r>
          <rPr>
            <sz val="9"/>
            <color indexed="81"/>
            <rFont val="Tahoma"/>
            <family val="2"/>
          </rPr>
          <t>Please enter WTE amount = positive number</t>
        </r>
      </text>
    </comment>
    <comment ref="C69" authorId="1" shapeId="0" xr:uid="{00000000-0006-0000-0400-000022020000}">
      <text>
        <r>
          <rPr>
            <sz val="9"/>
            <color indexed="81"/>
            <rFont val="Tahoma"/>
            <family val="2"/>
          </rPr>
          <t>Please enter WTE amount = positive number</t>
        </r>
      </text>
    </comment>
    <comment ref="D69" authorId="1" shapeId="0" xr:uid="{00000000-0006-0000-0400-000023020000}">
      <text>
        <r>
          <rPr>
            <sz val="9"/>
            <color indexed="81"/>
            <rFont val="Tahoma"/>
            <family val="2"/>
          </rPr>
          <t>Please enter WTE amount = positive number</t>
        </r>
      </text>
    </comment>
    <comment ref="E69" authorId="1" shapeId="0" xr:uid="{00000000-0006-0000-0400-000024020000}">
      <text>
        <r>
          <rPr>
            <sz val="9"/>
            <color indexed="81"/>
            <rFont val="Tahoma"/>
            <family val="2"/>
          </rPr>
          <t>Please enter WTE amount = positive number</t>
        </r>
      </text>
    </comment>
    <comment ref="F69" authorId="1" shapeId="0" xr:uid="{00000000-0006-0000-0400-000025020000}">
      <text>
        <r>
          <rPr>
            <sz val="9"/>
            <color indexed="81"/>
            <rFont val="Tahoma"/>
            <family val="2"/>
          </rPr>
          <t>Please enter WTE amount = positive number</t>
        </r>
      </text>
    </comment>
    <comment ref="G69" authorId="1" shapeId="0" xr:uid="{00000000-0006-0000-0400-000026020000}">
      <text>
        <r>
          <rPr>
            <sz val="9"/>
            <color indexed="81"/>
            <rFont val="Tahoma"/>
            <family val="2"/>
          </rPr>
          <t>Please enter WTE amount = positive number</t>
        </r>
      </text>
    </comment>
    <comment ref="H69" authorId="1" shapeId="0" xr:uid="{00000000-0006-0000-0400-000027020000}">
      <text>
        <r>
          <rPr>
            <sz val="9"/>
            <color indexed="81"/>
            <rFont val="Tahoma"/>
            <family val="2"/>
          </rPr>
          <t>Please enter WTE amount = positive number</t>
        </r>
      </text>
    </comment>
    <comment ref="I69" authorId="1" shapeId="0" xr:uid="{00000000-0006-0000-0400-000028020000}">
      <text>
        <r>
          <rPr>
            <sz val="9"/>
            <color indexed="81"/>
            <rFont val="Tahoma"/>
            <family val="2"/>
          </rPr>
          <t>Please enter WTE amount = positive number</t>
        </r>
      </text>
    </comment>
    <comment ref="J69" authorId="1" shapeId="0" xr:uid="{00000000-0006-0000-0400-000029020000}">
      <text>
        <r>
          <rPr>
            <sz val="9"/>
            <color indexed="81"/>
            <rFont val="Tahoma"/>
            <family val="2"/>
          </rPr>
          <t>Please enter WTE amount = positive number</t>
        </r>
      </text>
    </comment>
    <comment ref="K69" authorId="1" shapeId="0" xr:uid="{00000000-0006-0000-0400-00002A020000}">
      <text>
        <r>
          <rPr>
            <sz val="9"/>
            <color indexed="81"/>
            <rFont val="Tahoma"/>
            <family val="2"/>
          </rPr>
          <t>Please enter WTE amount = positive number</t>
        </r>
      </text>
    </comment>
    <comment ref="L69" authorId="1" shapeId="0" xr:uid="{00000000-0006-0000-0400-00002B020000}">
      <text>
        <r>
          <rPr>
            <sz val="9"/>
            <color indexed="81"/>
            <rFont val="Tahoma"/>
            <family val="2"/>
          </rPr>
          <t>Please enter WTE amount = positive number</t>
        </r>
      </text>
    </comment>
    <comment ref="B70" authorId="1" shapeId="0" xr:uid="{00000000-0006-0000-0400-00002C020000}">
      <text>
        <r>
          <rPr>
            <b/>
            <sz val="9"/>
            <color indexed="81"/>
            <rFont val="Tahoma"/>
            <family val="2"/>
          </rPr>
          <t xml:space="preserve">Insert positive amount
</t>
        </r>
      </text>
    </comment>
    <comment ref="C70" authorId="1" shapeId="0" xr:uid="{00000000-0006-0000-0400-00002D020000}">
      <text>
        <r>
          <rPr>
            <b/>
            <sz val="9"/>
            <color indexed="81"/>
            <rFont val="Tahoma"/>
            <family val="2"/>
          </rPr>
          <t xml:space="preserve">Insert positive amount
</t>
        </r>
      </text>
    </comment>
    <comment ref="D70" authorId="1" shapeId="0" xr:uid="{00000000-0006-0000-0400-00002E020000}">
      <text>
        <r>
          <rPr>
            <b/>
            <sz val="9"/>
            <color indexed="81"/>
            <rFont val="Tahoma"/>
            <family val="2"/>
          </rPr>
          <t xml:space="preserve">Insert positive amount
</t>
        </r>
      </text>
    </comment>
    <comment ref="E70" authorId="1" shapeId="0" xr:uid="{00000000-0006-0000-0400-00002F020000}">
      <text>
        <r>
          <rPr>
            <b/>
            <sz val="9"/>
            <color indexed="81"/>
            <rFont val="Tahoma"/>
            <family val="2"/>
          </rPr>
          <t xml:space="preserve">Insert positive amount
</t>
        </r>
      </text>
    </comment>
    <comment ref="F70" authorId="1" shapeId="0" xr:uid="{00000000-0006-0000-0400-000030020000}">
      <text>
        <r>
          <rPr>
            <b/>
            <sz val="9"/>
            <color indexed="81"/>
            <rFont val="Tahoma"/>
            <family val="2"/>
          </rPr>
          <t xml:space="preserve">Insert positive amount
</t>
        </r>
      </text>
    </comment>
    <comment ref="G70" authorId="1" shapeId="0" xr:uid="{00000000-0006-0000-0400-000031020000}">
      <text>
        <r>
          <rPr>
            <b/>
            <sz val="9"/>
            <color indexed="81"/>
            <rFont val="Tahoma"/>
            <family val="2"/>
          </rPr>
          <t xml:space="preserve">Insert positive amount
</t>
        </r>
      </text>
    </comment>
    <comment ref="H70" authorId="1" shapeId="0" xr:uid="{00000000-0006-0000-0400-000032020000}">
      <text>
        <r>
          <rPr>
            <b/>
            <sz val="9"/>
            <color indexed="81"/>
            <rFont val="Tahoma"/>
            <family val="2"/>
          </rPr>
          <t xml:space="preserve">Insert positive amount
</t>
        </r>
      </text>
    </comment>
    <comment ref="I70" authorId="1" shapeId="0" xr:uid="{00000000-0006-0000-0400-000033020000}">
      <text>
        <r>
          <rPr>
            <b/>
            <sz val="9"/>
            <color indexed="81"/>
            <rFont val="Tahoma"/>
            <family val="2"/>
          </rPr>
          <t xml:space="preserve">Insert positive amount
</t>
        </r>
      </text>
    </comment>
    <comment ref="J70" authorId="1" shapeId="0" xr:uid="{00000000-0006-0000-0400-000034020000}">
      <text>
        <r>
          <rPr>
            <b/>
            <sz val="9"/>
            <color indexed="81"/>
            <rFont val="Tahoma"/>
            <family val="2"/>
          </rPr>
          <t xml:space="preserve">Insert positive amount
</t>
        </r>
      </text>
    </comment>
    <comment ref="K70" authorId="1" shapeId="0" xr:uid="{00000000-0006-0000-0400-000035020000}">
      <text>
        <r>
          <rPr>
            <b/>
            <sz val="9"/>
            <color indexed="81"/>
            <rFont val="Tahoma"/>
            <family val="2"/>
          </rPr>
          <t xml:space="preserve">Insert positive amount
</t>
        </r>
      </text>
    </comment>
    <comment ref="L70" authorId="1" shapeId="0" xr:uid="{00000000-0006-0000-0400-000036020000}">
      <text>
        <r>
          <rPr>
            <b/>
            <sz val="9"/>
            <color indexed="81"/>
            <rFont val="Tahoma"/>
            <family val="2"/>
          </rPr>
          <t xml:space="preserve">Insert positive amount
</t>
        </r>
      </text>
    </comment>
    <comment ref="B71" authorId="1" shapeId="0" xr:uid="{00000000-0006-0000-0400-000037020000}">
      <text>
        <r>
          <rPr>
            <sz val="9"/>
            <color indexed="81"/>
            <rFont val="Tahoma"/>
            <family val="2"/>
          </rPr>
          <t>Please enter WTE amount = positive number</t>
        </r>
      </text>
    </comment>
    <comment ref="C71" authorId="1" shapeId="0" xr:uid="{00000000-0006-0000-0400-000038020000}">
      <text>
        <r>
          <rPr>
            <sz val="9"/>
            <color indexed="81"/>
            <rFont val="Tahoma"/>
            <family val="2"/>
          </rPr>
          <t>Please enter WTE amount = positive number</t>
        </r>
      </text>
    </comment>
    <comment ref="D71" authorId="1" shapeId="0" xr:uid="{00000000-0006-0000-0400-000039020000}">
      <text>
        <r>
          <rPr>
            <sz val="9"/>
            <color indexed="81"/>
            <rFont val="Tahoma"/>
            <family val="2"/>
          </rPr>
          <t>Please enter WTE amount = positive number</t>
        </r>
      </text>
    </comment>
    <comment ref="E71" authorId="1" shapeId="0" xr:uid="{00000000-0006-0000-0400-00003A020000}">
      <text>
        <r>
          <rPr>
            <sz val="9"/>
            <color indexed="81"/>
            <rFont val="Tahoma"/>
            <family val="2"/>
          </rPr>
          <t>Please enter WTE amount = positive number</t>
        </r>
      </text>
    </comment>
    <comment ref="F71" authorId="1" shapeId="0" xr:uid="{00000000-0006-0000-0400-00003B020000}">
      <text>
        <r>
          <rPr>
            <sz val="9"/>
            <color indexed="81"/>
            <rFont val="Tahoma"/>
            <family val="2"/>
          </rPr>
          <t>Please enter WTE amount = positive number</t>
        </r>
      </text>
    </comment>
    <comment ref="G71" authorId="1" shapeId="0" xr:uid="{00000000-0006-0000-0400-00003C020000}">
      <text>
        <r>
          <rPr>
            <sz val="9"/>
            <color indexed="81"/>
            <rFont val="Tahoma"/>
            <family val="2"/>
          </rPr>
          <t>Please enter WTE amount = positive number</t>
        </r>
      </text>
    </comment>
    <comment ref="H71" authorId="1" shapeId="0" xr:uid="{00000000-0006-0000-0400-00003D020000}">
      <text>
        <r>
          <rPr>
            <sz val="9"/>
            <color indexed="81"/>
            <rFont val="Tahoma"/>
            <family val="2"/>
          </rPr>
          <t>Please enter WTE amount = positive number</t>
        </r>
      </text>
    </comment>
    <comment ref="I71" authorId="1" shapeId="0" xr:uid="{00000000-0006-0000-0400-00003E020000}">
      <text>
        <r>
          <rPr>
            <sz val="9"/>
            <color indexed="81"/>
            <rFont val="Tahoma"/>
            <family val="2"/>
          </rPr>
          <t>Please enter WTE amount = positive number</t>
        </r>
      </text>
    </comment>
    <comment ref="J71" authorId="1" shapeId="0" xr:uid="{00000000-0006-0000-0400-00003F020000}">
      <text>
        <r>
          <rPr>
            <sz val="9"/>
            <color indexed="81"/>
            <rFont val="Tahoma"/>
            <family val="2"/>
          </rPr>
          <t>Please enter WTE amount = positive number</t>
        </r>
      </text>
    </comment>
    <comment ref="K71" authorId="1" shapeId="0" xr:uid="{00000000-0006-0000-0400-000040020000}">
      <text>
        <r>
          <rPr>
            <sz val="9"/>
            <color indexed="81"/>
            <rFont val="Tahoma"/>
            <family val="2"/>
          </rPr>
          <t>Please enter WTE amount = positive number</t>
        </r>
      </text>
    </comment>
    <comment ref="L71" authorId="1" shapeId="0" xr:uid="{00000000-0006-0000-0400-000041020000}">
      <text>
        <r>
          <rPr>
            <sz val="9"/>
            <color indexed="81"/>
            <rFont val="Tahoma"/>
            <family val="2"/>
          </rPr>
          <t>Please enter WTE amount = positive number</t>
        </r>
      </text>
    </comment>
    <comment ref="B72" authorId="1" shapeId="0" xr:uid="{00000000-0006-0000-0400-000042020000}">
      <text>
        <r>
          <rPr>
            <b/>
            <sz val="9"/>
            <color indexed="81"/>
            <rFont val="Tahoma"/>
            <family val="2"/>
          </rPr>
          <t xml:space="preserve">Insert positive amount
</t>
        </r>
      </text>
    </comment>
    <comment ref="C72" authorId="1" shapeId="0" xr:uid="{00000000-0006-0000-0400-000043020000}">
      <text>
        <r>
          <rPr>
            <b/>
            <sz val="9"/>
            <color indexed="81"/>
            <rFont val="Tahoma"/>
            <family val="2"/>
          </rPr>
          <t xml:space="preserve">Insert positive amount
</t>
        </r>
      </text>
    </comment>
    <comment ref="D72" authorId="1" shapeId="0" xr:uid="{00000000-0006-0000-0400-000044020000}">
      <text>
        <r>
          <rPr>
            <b/>
            <sz val="9"/>
            <color indexed="81"/>
            <rFont val="Tahoma"/>
            <family val="2"/>
          </rPr>
          <t xml:space="preserve">Insert positive amount
</t>
        </r>
      </text>
    </comment>
    <comment ref="E72" authorId="1" shapeId="0" xr:uid="{00000000-0006-0000-0400-000045020000}">
      <text>
        <r>
          <rPr>
            <b/>
            <sz val="9"/>
            <color indexed="81"/>
            <rFont val="Tahoma"/>
            <family val="2"/>
          </rPr>
          <t xml:space="preserve">Insert positive amount
</t>
        </r>
      </text>
    </comment>
    <comment ref="F72" authorId="1" shapeId="0" xr:uid="{00000000-0006-0000-0400-000046020000}">
      <text>
        <r>
          <rPr>
            <b/>
            <sz val="9"/>
            <color indexed="81"/>
            <rFont val="Tahoma"/>
            <family val="2"/>
          </rPr>
          <t xml:space="preserve">Insert positive amount
</t>
        </r>
      </text>
    </comment>
    <comment ref="G72" authorId="1" shapeId="0" xr:uid="{00000000-0006-0000-0400-000047020000}">
      <text>
        <r>
          <rPr>
            <b/>
            <sz val="9"/>
            <color indexed="81"/>
            <rFont val="Tahoma"/>
            <family val="2"/>
          </rPr>
          <t xml:space="preserve">Insert positive amount
</t>
        </r>
      </text>
    </comment>
    <comment ref="H72" authorId="1" shapeId="0" xr:uid="{00000000-0006-0000-0400-000048020000}">
      <text>
        <r>
          <rPr>
            <b/>
            <sz val="9"/>
            <color indexed="81"/>
            <rFont val="Tahoma"/>
            <family val="2"/>
          </rPr>
          <t xml:space="preserve">Insert positive amount
</t>
        </r>
      </text>
    </comment>
    <comment ref="I72" authorId="1" shapeId="0" xr:uid="{00000000-0006-0000-0400-000049020000}">
      <text>
        <r>
          <rPr>
            <b/>
            <sz val="9"/>
            <color indexed="81"/>
            <rFont val="Tahoma"/>
            <family val="2"/>
          </rPr>
          <t xml:space="preserve">Insert positive amount
</t>
        </r>
      </text>
    </comment>
    <comment ref="J72" authorId="1" shapeId="0" xr:uid="{00000000-0006-0000-0400-00004A020000}">
      <text>
        <r>
          <rPr>
            <b/>
            <sz val="9"/>
            <color indexed="81"/>
            <rFont val="Tahoma"/>
            <family val="2"/>
          </rPr>
          <t xml:space="preserve">Insert positive amount
</t>
        </r>
      </text>
    </comment>
    <comment ref="K72" authorId="1" shapeId="0" xr:uid="{00000000-0006-0000-0400-00004B020000}">
      <text>
        <r>
          <rPr>
            <b/>
            <sz val="9"/>
            <color indexed="81"/>
            <rFont val="Tahoma"/>
            <family val="2"/>
          </rPr>
          <t xml:space="preserve">Insert positive amount
</t>
        </r>
      </text>
    </comment>
    <comment ref="L72" authorId="1" shapeId="0" xr:uid="{00000000-0006-0000-0400-00004C020000}">
      <text>
        <r>
          <rPr>
            <b/>
            <sz val="9"/>
            <color indexed="81"/>
            <rFont val="Tahoma"/>
            <family val="2"/>
          </rPr>
          <t xml:space="preserve">Insert positive amount
</t>
        </r>
      </text>
    </comment>
    <comment ref="B73" authorId="1" shapeId="0" xr:uid="{00000000-0006-0000-0400-00004D020000}">
      <text>
        <r>
          <rPr>
            <b/>
            <sz val="9"/>
            <color indexed="81"/>
            <rFont val="Tahoma"/>
            <family val="2"/>
          </rPr>
          <t xml:space="preserve">Insert positive amount
</t>
        </r>
      </text>
    </comment>
    <comment ref="C73" authorId="1" shapeId="0" xr:uid="{00000000-0006-0000-0400-00004E020000}">
      <text>
        <r>
          <rPr>
            <b/>
            <sz val="9"/>
            <color indexed="81"/>
            <rFont val="Tahoma"/>
            <family val="2"/>
          </rPr>
          <t xml:space="preserve">Insert positive amount
</t>
        </r>
      </text>
    </comment>
    <comment ref="D73" authorId="1" shapeId="0" xr:uid="{00000000-0006-0000-0400-00004F020000}">
      <text>
        <r>
          <rPr>
            <b/>
            <sz val="9"/>
            <color indexed="81"/>
            <rFont val="Tahoma"/>
            <family val="2"/>
          </rPr>
          <t xml:space="preserve">Insert positive amount
</t>
        </r>
      </text>
    </comment>
    <comment ref="E73" authorId="1" shapeId="0" xr:uid="{00000000-0006-0000-0400-000050020000}">
      <text>
        <r>
          <rPr>
            <b/>
            <sz val="9"/>
            <color indexed="81"/>
            <rFont val="Tahoma"/>
            <family val="2"/>
          </rPr>
          <t xml:space="preserve">Insert positive amount
</t>
        </r>
      </text>
    </comment>
    <comment ref="F73" authorId="1" shapeId="0" xr:uid="{00000000-0006-0000-0400-000051020000}">
      <text>
        <r>
          <rPr>
            <b/>
            <sz val="9"/>
            <color indexed="81"/>
            <rFont val="Tahoma"/>
            <family val="2"/>
          </rPr>
          <t xml:space="preserve">Insert positive amount
</t>
        </r>
      </text>
    </comment>
    <comment ref="G73" authorId="1" shapeId="0" xr:uid="{00000000-0006-0000-0400-000052020000}">
      <text>
        <r>
          <rPr>
            <b/>
            <sz val="9"/>
            <color indexed="81"/>
            <rFont val="Tahoma"/>
            <family val="2"/>
          </rPr>
          <t xml:space="preserve">Insert positive amount
</t>
        </r>
      </text>
    </comment>
    <comment ref="H73" authorId="1" shapeId="0" xr:uid="{00000000-0006-0000-0400-000053020000}">
      <text>
        <r>
          <rPr>
            <b/>
            <sz val="9"/>
            <color indexed="81"/>
            <rFont val="Tahoma"/>
            <family val="2"/>
          </rPr>
          <t xml:space="preserve">Insert positive amount
</t>
        </r>
      </text>
    </comment>
    <comment ref="I73" authorId="1" shapeId="0" xr:uid="{00000000-0006-0000-0400-000054020000}">
      <text>
        <r>
          <rPr>
            <b/>
            <sz val="9"/>
            <color indexed="81"/>
            <rFont val="Tahoma"/>
            <family val="2"/>
          </rPr>
          <t xml:space="preserve">Insert positive amount
</t>
        </r>
      </text>
    </comment>
    <comment ref="J73" authorId="1" shapeId="0" xr:uid="{00000000-0006-0000-0400-000055020000}">
      <text>
        <r>
          <rPr>
            <b/>
            <sz val="9"/>
            <color indexed="81"/>
            <rFont val="Tahoma"/>
            <family val="2"/>
          </rPr>
          <t xml:space="preserve">Insert positive amount
</t>
        </r>
      </text>
    </comment>
    <comment ref="K73" authorId="1" shapeId="0" xr:uid="{00000000-0006-0000-0400-000056020000}">
      <text>
        <r>
          <rPr>
            <b/>
            <sz val="9"/>
            <color indexed="81"/>
            <rFont val="Tahoma"/>
            <family val="2"/>
          </rPr>
          <t xml:space="preserve">Insert positive amount
</t>
        </r>
      </text>
    </comment>
    <comment ref="L73" authorId="1" shapeId="0" xr:uid="{00000000-0006-0000-0400-000057020000}">
      <text>
        <r>
          <rPr>
            <b/>
            <sz val="9"/>
            <color indexed="81"/>
            <rFont val="Tahoma"/>
            <family val="2"/>
          </rPr>
          <t xml:space="preserve">Insert positive amount
</t>
        </r>
      </text>
    </comment>
    <comment ref="B74" authorId="1" shapeId="0" xr:uid="{00000000-0006-0000-0400-000058020000}">
      <text>
        <r>
          <rPr>
            <b/>
            <sz val="9"/>
            <color indexed="81"/>
            <rFont val="Tahoma"/>
            <family val="2"/>
          </rPr>
          <t xml:space="preserve">Insert positive amount
</t>
        </r>
      </text>
    </comment>
    <comment ref="C74" authorId="1" shapeId="0" xr:uid="{00000000-0006-0000-0400-000059020000}">
      <text>
        <r>
          <rPr>
            <b/>
            <sz val="9"/>
            <color indexed="81"/>
            <rFont val="Tahoma"/>
            <family val="2"/>
          </rPr>
          <t xml:space="preserve">Insert positive amount
</t>
        </r>
      </text>
    </comment>
    <comment ref="D74" authorId="1" shapeId="0" xr:uid="{00000000-0006-0000-0400-00005A020000}">
      <text>
        <r>
          <rPr>
            <b/>
            <sz val="9"/>
            <color indexed="81"/>
            <rFont val="Tahoma"/>
            <family val="2"/>
          </rPr>
          <t xml:space="preserve">Insert positive amount
</t>
        </r>
      </text>
    </comment>
    <comment ref="E74" authorId="1" shapeId="0" xr:uid="{00000000-0006-0000-0400-00005B020000}">
      <text>
        <r>
          <rPr>
            <b/>
            <sz val="9"/>
            <color indexed="81"/>
            <rFont val="Tahoma"/>
            <family val="2"/>
          </rPr>
          <t xml:space="preserve">Insert positive amount
</t>
        </r>
      </text>
    </comment>
    <comment ref="F74" authorId="1" shapeId="0" xr:uid="{00000000-0006-0000-0400-00005C020000}">
      <text>
        <r>
          <rPr>
            <b/>
            <sz val="9"/>
            <color indexed="81"/>
            <rFont val="Tahoma"/>
            <family val="2"/>
          </rPr>
          <t xml:space="preserve">Insert positive amount
</t>
        </r>
      </text>
    </comment>
    <comment ref="G74" authorId="1" shapeId="0" xr:uid="{00000000-0006-0000-0400-00005D020000}">
      <text>
        <r>
          <rPr>
            <b/>
            <sz val="9"/>
            <color indexed="81"/>
            <rFont val="Tahoma"/>
            <family val="2"/>
          </rPr>
          <t xml:space="preserve">Insert positive amount
</t>
        </r>
      </text>
    </comment>
    <comment ref="H74" authorId="1" shapeId="0" xr:uid="{00000000-0006-0000-0400-00005E020000}">
      <text>
        <r>
          <rPr>
            <b/>
            <sz val="9"/>
            <color indexed="81"/>
            <rFont val="Tahoma"/>
            <family val="2"/>
          </rPr>
          <t xml:space="preserve">Insert positive amount
</t>
        </r>
      </text>
    </comment>
    <comment ref="I74" authorId="1" shapeId="0" xr:uid="{00000000-0006-0000-0400-00005F020000}">
      <text>
        <r>
          <rPr>
            <b/>
            <sz val="9"/>
            <color indexed="81"/>
            <rFont val="Tahoma"/>
            <family val="2"/>
          </rPr>
          <t xml:space="preserve">Insert positive amount
</t>
        </r>
      </text>
    </comment>
    <comment ref="J74" authorId="1" shapeId="0" xr:uid="{00000000-0006-0000-0400-000060020000}">
      <text>
        <r>
          <rPr>
            <b/>
            <sz val="9"/>
            <color indexed="81"/>
            <rFont val="Tahoma"/>
            <family val="2"/>
          </rPr>
          <t xml:space="preserve">Insert positive amount
</t>
        </r>
      </text>
    </comment>
    <comment ref="K74" authorId="1" shapeId="0" xr:uid="{00000000-0006-0000-0400-000061020000}">
      <text>
        <r>
          <rPr>
            <b/>
            <sz val="9"/>
            <color indexed="81"/>
            <rFont val="Tahoma"/>
            <family val="2"/>
          </rPr>
          <t xml:space="preserve">Insert positive amount
</t>
        </r>
      </text>
    </comment>
    <comment ref="L74" authorId="1" shapeId="0" xr:uid="{00000000-0006-0000-0400-000062020000}">
      <text>
        <r>
          <rPr>
            <b/>
            <sz val="9"/>
            <color indexed="81"/>
            <rFont val="Tahoma"/>
            <family val="2"/>
          </rPr>
          <t xml:space="preserve">Insert positive amount
</t>
        </r>
      </text>
    </comment>
    <comment ref="B75" authorId="1" shapeId="0" xr:uid="{00000000-0006-0000-0400-000063020000}">
      <text>
        <r>
          <rPr>
            <b/>
            <sz val="9"/>
            <color indexed="81"/>
            <rFont val="Tahoma"/>
            <family val="2"/>
          </rPr>
          <t xml:space="preserve">Insert positive amount
</t>
        </r>
      </text>
    </comment>
    <comment ref="C75" authorId="1" shapeId="0" xr:uid="{00000000-0006-0000-0400-000064020000}">
      <text>
        <r>
          <rPr>
            <b/>
            <sz val="9"/>
            <color indexed="81"/>
            <rFont val="Tahoma"/>
            <family val="2"/>
          </rPr>
          <t xml:space="preserve">Insert positive amount
</t>
        </r>
      </text>
    </comment>
    <comment ref="D75" authorId="1" shapeId="0" xr:uid="{00000000-0006-0000-0400-000065020000}">
      <text>
        <r>
          <rPr>
            <b/>
            <sz val="9"/>
            <color indexed="81"/>
            <rFont val="Tahoma"/>
            <family val="2"/>
          </rPr>
          <t xml:space="preserve">Insert positive amount
</t>
        </r>
      </text>
    </comment>
    <comment ref="E75" authorId="1" shapeId="0" xr:uid="{00000000-0006-0000-0400-000066020000}">
      <text>
        <r>
          <rPr>
            <b/>
            <sz val="9"/>
            <color indexed="81"/>
            <rFont val="Tahoma"/>
            <family val="2"/>
          </rPr>
          <t xml:space="preserve">Insert positive amount
</t>
        </r>
      </text>
    </comment>
    <comment ref="F75" authorId="1" shapeId="0" xr:uid="{00000000-0006-0000-0400-000067020000}">
      <text>
        <r>
          <rPr>
            <b/>
            <sz val="9"/>
            <color indexed="81"/>
            <rFont val="Tahoma"/>
            <family val="2"/>
          </rPr>
          <t xml:space="preserve">Insert positive amount
</t>
        </r>
      </text>
    </comment>
    <comment ref="G75" authorId="1" shapeId="0" xr:uid="{00000000-0006-0000-0400-000068020000}">
      <text>
        <r>
          <rPr>
            <b/>
            <sz val="9"/>
            <color indexed="81"/>
            <rFont val="Tahoma"/>
            <family val="2"/>
          </rPr>
          <t xml:space="preserve">Insert positive amount
</t>
        </r>
      </text>
    </comment>
    <comment ref="H75" authorId="1" shapeId="0" xr:uid="{00000000-0006-0000-0400-000069020000}">
      <text>
        <r>
          <rPr>
            <b/>
            <sz val="9"/>
            <color indexed="81"/>
            <rFont val="Tahoma"/>
            <family val="2"/>
          </rPr>
          <t xml:space="preserve">Insert positive amount
</t>
        </r>
      </text>
    </comment>
    <comment ref="I75" authorId="1" shapeId="0" xr:uid="{00000000-0006-0000-0400-00006A020000}">
      <text>
        <r>
          <rPr>
            <b/>
            <sz val="9"/>
            <color indexed="81"/>
            <rFont val="Tahoma"/>
            <family val="2"/>
          </rPr>
          <t xml:space="preserve">Insert positive amount
</t>
        </r>
      </text>
    </comment>
    <comment ref="J75" authorId="1" shapeId="0" xr:uid="{00000000-0006-0000-0400-00006B020000}">
      <text>
        <r>
          <rPr>
            <b/>
            <sz val="9"/>
            <color indexed="81"/>
            <rFont val="Tahoma"/>
            <family val="2"/>
          </rPr>
          <t xml:space="preserve">Insert positive amount
</t>
        </r>
      </text>
    </comment>
    <comment ref="K75" authorId="1" shapeId="0" xr:uid="{00000000-0006-0000-0400-00006C020000}">
      <text>
        <r>
          <rPr>
            <b/>
            <sz val="9"/>
            <color indexed="81"/>
            <rFont val="Tahoma"/>
            <family val="2"/>
          </rPr>
          <t xml:space="preserve">Insert positive amount
</t>
        </r>
      </text>
    </comment>
    <comment ref="L75" authorId="1" shapeId="0" xr:uid="{00000000-0006-0000-0400-00006D020000}">
      <text>
        <r>
          <rPr>
            <b/>
            <sz val="9"/>
            <color indexed="81"/>
            <rFont val="Tahoma"/>
            <family val="2"/>
          </rPr>
          <t xml:space="preserve">Insert positive amount
</t>
        </r>
      </text>
    </comment>
    <comment ref="B76" authorId="1" shapeId="0" xr:uid="{00000000-0006-0000-0400-00006E020000}">
      <text>
        <r>
          <rPr>
            <b/>
            <sz val="9"/>
            <color indexed="81"/>
            <rFont val="Tahoma"/>
            <family val="2"/>
          </rPr>
          <t xml:space="preserve">Insert positive amount
</t>
        </r>
      </text>
    </comment>
    <comment ref="C76" authorId="1" shapeId="0" xr:uid="{00000000-0006-0000-0400-00006F020000}">
      <text>
        <r>
          <rPr>
            <b/>
            <sz val="9"/>
            <color indexed="81"/>
            <rFont val="Tahoma"/>
            <family val="2"/>
          </rPr>
          <t xml:space="preserve">Insert positive amount
</t>
        </r>
      </text>
    </comment>
    <comment ref="D76" authorId="1" shapeId="0" xr:uid="{00000000-0006-0000-0400-000070020000}">
      <text>
        <r>
          <rPr>
            <b/>
            <sz val="9"/>
            <color indexed="81"/>
            <rFont val="Tahoma"/>
            <family val="2"/>
          </rPr>
          <t xml:space="preserve">Insert positive amount
</t>
        </r>
      </text>
    </comment>
    <comment ref="E76" authorId="1" shapeId="0" xr:uid="{00000000-0006-0000-0400-000071020000}">
      <text>
        <r>
          <rPr>
            <b/>
            <sz val="9"/>
            <color indexed="81"/>
            <rFont val="Tahoma"/>
            <family val="2"/>
          </rPr>
          <t xml:space="preserve">Insert positive amount
</t>
        </r>
      </text>
    </comment>
    <comment ref="F76" authorId="1" shapeId="0" xr:uid="{00000000-0006-0000-0400-000072020000}">
      <text>
        <r>
          <rPr>
            <b/>
            <sz val="9"/>
            <color indexed="81"/>
            <rFont val="Tahoma"/>
            <family val="2"/>
          </rPr>
          <t xml:space="preserve">Insert positive amount
</t>
        </r>
      </text>
    </comment>
    <comment ref="G76" authorId="1" shapeId="0" xr:uid="{00000000-0006-0000-0400-000073020000}">
      <text>
        <r>
          <rPr>
            <b/>
            <sz val="9"/>
            <color indexed="81"/>
            <rFont val="Tahoma"/>
            <family val="2"/>
          </rPr>
          <t xml:space="preserve">Insert positive amount
</t>
        </r>
      </text>
    </comment>
    <comment ref="H76" authorId="1" shapeId="0" xr:uid="{00000000-0006-0000-0400-000074020000}">
      <text>
        <r>
          <rPr>
            <b/>
            <sz val="9"/>
            <color indexed="81"/>
            <rFont val="Tahoma"/>
            <family val="2"/>
          </rPr>
          <t xml:space="preserve">Insert positive amount
</t>
        </r>
      </text>
    </comment>
    <comment ref="I76" authorId="1" shapeId="0" xr:uid="{00000000-0006-0000-0400-000075020000}">
      <text>
        <r>
          <rPr>
            <b/>
            <sz val="9"/>
            <color indexed="81"/>
            <rFont val="Tahoma"/>
            <family val="2"/>
          </rPr>
          <t xml:space="preserve">Insert positive amount
</t>
        </r>
      </text>
    </comment>
    <comment ref="J76" authorId="1" shapeId="0" xr:uid="{00000000-0006-0000-0400-000076020000}">
      <text>
        <r>
          <rPr>
            <b/>
            <sz val="9"/>
            <color indexed="81"/>
            <rFont val="Tahoma"/>
            <family val="2"/>
          </rPr>
          <t xml:space="preserve">Insert positive amount
</t>
        </r>
      </text>
    </comment>
    <comment ref="K76" authorId="1" shapeId="0" xr:uid="{00000000-0006-0000-0400-000077020000}">
      <text>
        <r>
          <rPr>
            <b/>
            <sz val="9"/>
            <color indexed="81"/>
            <rFont val="Tahoma"/>
            <family val="2"/>
          </rPr>
          <t xml:space="preserve">Insert positive amount
</t>
        </r>
      </text>
    </comment>
    <comment ref="L76" authorId="1" shapeId="0" xr:uid="{00000000-0006-0000-0400-000078020000}">
      <text>
        <r>
          <rPr>
            <b/>
            <sz val="9"/>
            <color indexed="81"/>
            <rFont val="Tahoma"/>
            <family val="2"/>
          </rPr>
          <t xml:space="preserve">Insert positive amount
</t>
        </r>
      </text>
    </comment>
    <comment ref="B77" authorId="1" shapeId="0" xr:uid="{00000000-0006-0000-0400-000079020000}">
      <text>
        <r>
          <rPr>
            <b/>
            <sz val="9"/>
            <color indexed="81"/>
            <rFont val="Tahoma"/>
            <family val="2"/>
          </rPr>
          <t xml:space="preserve">Insert positive amount
</t>
        </r>
      </text>
    </comment>
    <comment ref="C77" authorId="1" shapeId="0" xr:uid="{00000000-0006-0000-0400-00007A020000}">
      <text>
        <r>
          <rPr>
            <b/>
            <sz val="9"/>
            <color indexed="81"/>
            <rFont val="Tahoma"/>
            <family val="2"/>
          </rPr>
          <t xml:space="preserve">Insert positive amount
</t>
        </r>
      </text>
    </comment>
    <comment ref="D77" authorId="1" shapeId="0" xr:uid="{00000000-0006-0000-0400-00007B020000}">
      <text>
        <r>
          <rPr>
            <b/>
            <sz val="9"/>
            <color indexed="81"/>
            <rFont val="Tahoma"/>
            <family val="2"/>
          </rPr>
          <t xml:space="preserve">Insert positive amount
</t>
        </r>
      </text>
    </comment>
    <comment ref="E77" authorId="1" shapeId="0" xr:uid="{00000000-0006-0000-0400-00007C020000}">
      <text>
        <r>
          <rPr>
            <b/>
            <sz val="9"/>
            <color indexed="81"/>
            <rFont val="Tahoma"/>
            <family val="2"/>
          </rPr>
          <t xml:space="preserve">Insert positive amount
</t>
        </r>
      </text>
    </comment>
    <comment ref="F77" authorId="1" shapeId="0" xr:uid="{00000000-0006-0000-0400-00007D020000}">
      <text>
        <r>
          <rPr>
            <b/>
            <sz val="9"/>
            <color indexed="81"/>
            <rFont val="Tahoma"/>
            <family val="2"/>
          </rPr>
          <t xml:space="preserve">Insert positive amount
</t>
        </r>
      </text>
    </comment>
    <comment ref="G77" authorId="1" shapeId="0" xr:uid="{00000000-0006-0000-0400-00007E020000}">
      <text>
        <r>
          <rPr>
            <b/>
            <sz val="9"/>
            <color indexed="81"/>
            <rFont val="Tahoma"/>
            <family val="2"/>
          </rPr>
          <t xml:space="preserve">Insert positive amount
</t>
        </r>
      </text>
    </comment>
    <comment ref="H77" authorId="1" shapeId="0" xr:uid="{00000000-0006-0000-0400-00007F020000}">
      <text>
        <r>
          <rPr>
            <b/>
            <sz val="9"/>
            <color indexed="81"/>
            <rFont val="Tahoma"/>
            <family val="2"/>
          </rPr>
          <t xml:space="preserve">Insert positive amount
</t>
        </r>
      </text>
    </comment>
    <comment ref="I77" authorId="1" shapeId="0" xr:uid="{00000000-0006-0000-0400-000080020000}">
      <text>
        <r>
          <rPr>
            <b/>
            <sz val="9"/>
            <color indexed="81"/>
            <rFont val="Tahoma"/>
            <family val="2"/>
          </rPr>
          <t xml:space="preserve">Insert positive amount
</t>
        </r>
      </text>
    </comment>
    <comment ref="J77" authorId="1" shapeId="0" xr:uid="{00000000-0006-0000-0400-000081020000}">
      <text>
        <r>
          <rPr>
            <b/>
            <sz val="9"/>
            <color indexed="81"/>
            <rFont val="Tahoma"/>
            <family val="2"/>
          </rPr>
          <t xml:space="preserve">Insert positive amount
</t>
        </r>
      </text>
    </comment>
    <comment ref="K77" authorId="1" shapeId="0" xr:uid="{00000000-0006-0000-0400-000082020000}">
      <text>
        <r>
          <rPr>
            <b/>
            <sz val="9"/>
            <color indexed="81"/>
            <rFont val="Tahoma"/>
            <family val="2"/>
          </rPr>
          <t xml:space="preserve">Insert positive amount
</t>
        </r>
      </text>
    </comment>
    <comment ref="L77" authorId="1" shapeId="0" xr:uid="{00000000-0006-0000-0400-000083020000}">
      <text>
        <r>
          <rPr>
            <b/>
            <sz val="9"/>
            <color indexed="81"/>
            <rFont val="Tahoma"/>
            <family val="2"/>
          </rPr>
          <t xml:space="preserve">Insert positive amount
</t>
        </r>
      </text>
    </comment>
    <comment ref="B78" authorId="1" shapeId="0" xr:uid="{00000000-0006-0000-0400-000084020000}">
      <text>
        <r>
          <rPr>
            <b/>
            <sz val="9"/>
            <color indexed="81"/>
            <rFont val="Tahoma"/>
            <family val="2"/>
          </rPr>
          <t xml:space="preserve">Insert positive amount
</t>
        </r>
      </text>
    </comment>
    <comment ref="C78" authorId="1" shapeId="0" xr:uid="{00000000-0006-0000-0400-000085020000}">
      <text>
        <r>
          <rPr>
            <b/>
            <sz val="9"/>
            <color indexed="81"/>
            <rFont val="Tahoma"/>
            <family val="2"/>
          </rPr>
          <t xml:space="preserve">Insert positive amount
</t>
        </r>
      </text>
    </comment>
    <comment ref="D78" authorId="1" shapeId="0" xr:uid="{00000000-0006-0000-0400-000086020000}">
      <text>
        <r>
          <rPr>
            <b/>
            <sz val="9"/>
            <color indexed="81"/>
            <rFont val="Tahoma"/>
            <family val="2"/>
          </rPr>
          <t xml:space="preserve">Insert positive amount
</t>
        </r>
      </text>
    </comment>
    <comment ref="E78" authorId="1" shapeId="0" xr:uid="{00000000-0006-0000-0400-000087020000}">
      <text>
        <r>
          <rPr>
            <b/>
            <sz val="9"/>
            <color indexed="81"/>
            <rFont val="Tahoma"/>
            <family val="2"/>
          </rPr>
          <t xml:space="preserve">Insert positive amount
</t>
        </r>
      </text>
    </comment>
    <comment ref="F78" authorId="1" shapeId="0" xr:uid="{00000000-0006-0000-0400-000088020000}">
      <text>
        <r>
          <rPr>
            <b/>
            <sz val="9"/>
            <color indexed="81"/>
            <rFont val="Tahoma"/>
            <family val="2"/>
          </rPr>
          <t xml:space="preserve">Insert positive amount
</t>
        </r>
      </text>
    </comment>
    <comment ref="G78" authorId="1" shapeId="0" xr:uid="{00000000-0006-0000-0400-000089020000}">
      <text>
        <r>
          <rPr>
            <b/>
            <sz val="9"/>
            <color indexed="81"/>
            <rFont val="Tahoma"/>
            <family val="2"/>
          </rPr>
          <t xml:space="preserve">Insert positive amount
</t>
        </r>
      </text>
    </comment>
    <comment ref="H78" authorId="1" shapeId="0" xr:uid="{00000000-0006-0000-0400-00008A020000}">
      <text>
        <r>
          <rPr>
            <b/>
            <sz val="9"/>
            <color indexed="81"/>
            <rFont val="Tahoma"/>
            <family val="2"/>
          </rPr>
          <t xml:space="preserve">Insert positive amount
</t>
        </r>
      </text>
    </comment>
    <comment ref="I78" authorId="1" shapeId="0" xr:uid="{00000000-0006-0000-0400-00008B020000}">
      <text>
        <r>
          <rPr>
            <b/>
            <sz val="9"/>
            <color indexed="81"/>
            <rFont val="Tahoma"/>
            <family val="2"/>
          </rPr>
          <t xml:space="preserve">Insert positive amount
</t>
        </r>
      </text>
    </comment>
    <comment ref="J78" authorId="1" shapeId="0" xr:uid="{00000000-0006-0000-0400-00008C020000}">
      <text>
        <r>
          <rPr>
            <b/>
            <sz val="9"/>
            <color indexed="81"/>
            <rFont val="Tahoma"/>
            <family val="2"/>
          </rPr>
          <t xml:space="preserve">Insert positive amount
</t>
        </r>
      </text>
    </comment>
    <comment ref="K78" authorId="1" shapeId="0" xr:uid="{00000000-0006-0000-0400-00008D020000}">
      <text>
        <r>
          <rPr>
            <b/>
            <sz val="9"/>
            <color indexed="81"/>
            <rFont val="Tahoma"/>
            <family val="2"/>
          </rPr>
          <t xml:space="preserve">Insert positive amount
</t>
        </r>
      </text>
    </comment>
    <comment ref="L78" authorId="1" shapeId="0" xr:uid="{00000000-0006-0000-0400-00008E020000}">
      <text>
        <r>
          <rPr>
            <b/>
            <sz val="9"/>
            <color indexed="81"/>
            <rFont val="Tahoma"/>
            <family val="2"/>
          </rPr>
          <t xml:space="preserve">Insert positive amount
</t>
        </r>
      </text>
    </comment>
    <comment ref="B79" authorId="1" shapeId="0" xr:uid="{00000000-0006-0000-0400-00008F020000}">
      <text>
        <r>
          <rPr>
            <b/>
            <sz val="9"/>
            <color indexed="81"/>
            <rFont val="Tahoma"/>
            <family val="2"/>
          </rPr>
          <t xml:space="preserve">Insert positive amount
</t>
        </r>
      </text>
    </comment>
    <comment ref="C79" authorId="1" shapeId="0" xr:uid="{00000000-0006-0000-0400-000090020000}">
      <text>
        <r>
          <rPr>
            <b/>
            <sz val="9"/>
            <color indexed="81"/>
            <rFont val="Tahoma"/>
            <family val="2"/>
          </rPr>
          <t xml:space="preserve">Insert positive amount
</t>
        </r>
      </text>
    </comment>
    <comment ref="D79" authorId="1" shapeId="0" xr:uid="{00000000-0006-0000-0400-000091020000}">
      <text>
        <r>
          <rPr>
            <b/>
            <sz val="9"/>
            <color indexed="81"/>
            <rFont val="Tahoma"/>
            <family val="2"/>
          </rPr>
          <t xml:space="preserve">Insert positive amount
</t>
        </r>
      </text>
    </comment>
    <comment ref="E79" authorId="1" shapeId="0" xr:uid="{00000000-0006-0000-0400-000092020000}">
      <text>
        <r>
          <rPr>
            <b/>
            <sz val="9"/>
            <color indexed="81"/>
            <rFont val="Tahoma"/>
            <family val="2"/>
          </rPr>
          <t xml:space="preserve">Insert positive amount
</t>
        </r>
      </text>
    </comment>
    <comment ref="F79" authorId="1" shapeId="0" xr:uid="{00000000-0006-0000-0400-000093020000}">
      <text>
        <r>
          <rPr>
            <b/>
            <sz val="9"/>
            <color indexed="81"/>
            <rFont val="Tahoma"/>
            <family val="2"/>
          </rPr>
          <t xml:space="preserve">Insert positive amount
</t>
        </r>
      </text>
    </comment>
    <comment ref="G79" authorId="1" shapeId="0" xr:uid="{00000000-0006-0000-0400-000094020000}">
      <text>
        <r>
          <rPr>
            <b/>
            <sz val="9"/>
            <color indexed="81"/>
            <rFont val="Tahoma"/>
            <family val="2"/>
          </rPr>
          <t xml:space="preserve">Insert positive amount
</t>
        </r>
      </text>
    </comment>
    <comment ref="H79" authorId="1" shapeId="0" xr:uid="{00000000-0006-0000-0400-000095020000}">
      <text>
        <r>
          <rPr>
            <b/>
            <sz val="9"/>
            <color indexed="81"/>
            <rFont val="Tahoma"/>
            <family val="2"/>
          </rPr>
          <t xml:space="preserve">Insert positive amount
</t>
        </r>
      </text>
    </comment>
    <comment ref="I79" authorId="1" shapeId="0" xr:uid="{00000000-0006-0000-0400-000096020000}">
      <text>
        <r>
          <rPr>
            <b/>
            <sz val="9"/>
            <color indexed="81"/>
            <rFont val="Tahoma"/>
            <family val="2"/>
          </rPr>
          <t xml:space="preserve">Insert positive amount
</t>
        </r>
      </text>
    </comment>
    <comment ref="J79" authorId="1" shapeId="0" xr:uid="{00000000-0006-0000-0400-000097020000}">
      <text>
        <r>
          <rPr>
            <b/>
            <sz val="9"/>
            <color indexed="81"/>
            <rFont val="Tahoma"/>
            <family val="2"/>
          </rPr>
          <t xml:space="preserve">Insert positive amount
</t>
        </r>
      </text>
    </comment>
    <comment ref="K79" authorId="1" shapeId="0" xr:uid="{00000000-0006-0000-0400-000098020000}">
      <text>
        <r>
          <rPr>
            <b/>
            <sz val="9"/>
            <color indexed="81"/>
            <rFont val="Tahoma"/>
            <family val="2"/>
          </rPr>
          <t xml:space="preserve">Insert positive amount
</t>
        </r>
      </text>
    </comment>
    <comment ref="L79" authorId="1" shapeId="0" xr:uid="{00000000-0006-0000-0400-000099020000}">
      <text>
        <r>
          <rPr>
            <b/>
            <sz val="9"/>
            <color indexed="81"/>
            <rFont val="Tahoma"/>
            <family val="2"/>
          </rPr>
          <t xml:space="preserve">Insert positive amount
</t>
        </r>
      </text>
    </comment>
    <comment ref="B81" authorId="1" shapeId="0" xr:uid="{00000000-0006-0000-0400-00009A020000}">
      <text>
        <r>
          <rPr>
            <b/>
            <sz val="9"/>
            <color indexed="81"/>
            <rFont val="Tahoma"/>
            <family val="2"/>
          </rPr>
          <t xml:space="preserve">Insert negative amount
</t>
        </r>
      </text>
    </comment>
    <comment ref="C81" authorId="1" shapeId="0" xr:uid="{00000000-0006-0000-0400-00009B020000}">
      <text>
        <r>
          <rPr>
            <b/>
            <sz val="9"/>
            <color indexed="81"/>
            <rFont val="Tahoma"/>
            <family val="2"/>
          </rPr>
          <t xml:space="preserve">Insert negative amount
</t>
        </r>
      </text>
    </comment>
    <comment ref="D81" authorId="1" shapeId="0" xr:uid="{00000000-0006-0000-0400-00009C020000}">
      <text>
        <r>
          <rPr>
            <b/>
            <sz val="9"/>
            <color indexed="81"/>
            <rFont val="Tahoma"/>
            <family val="2"/>
          </rPr>
          <t xml:space="preserve">Insert negative amount
</t>
        </r>
      </text>
    </comment>
    <comment ref="E81" authorId="1" shapeId="0" xr:uid="{00000000-0006-0000-0400-00009D020000}">
      <text>
        <r>
          <rPr>
            <b/>
            <sz val="9"/>
            <color indexed="81"/>
            <rFont val="Tahoma"/>
            <family val="2"/>
          </rPr>
          <t xml:space="preserve">Insert negative amount
</t>
        </r>
      </text>
    </comment>
    <comment ref="F81" authorId="1" shapeId="0" xr:uid="{00000000-0006-0000-0400-00009E020000}">
      <text>
        <r>
          <rPr>
            <b/>
            <sz val="9"/>
            <color indexed="81"/>
            <rFont val="Tahoma"/>
            <family val="2"/>
          </rPr>
          <t xml:space="preserve">Insert negative amount
</t>
        </r>
      </text>
    </comment>
    <comment ref="G81" authorId="1" shapeId="0" xr:uid="{00000000-0006-0000-0400-00009F020000}">
      <text>
        <r>
          <rPr>
            <b/>
            <sz val="9"/>
            <color indexed="81"/>
            <rFont val="Tahoma"/>
            <family val="2"/>
          </rPr>
          <t xml:space="preserve">Insert negative amount
</t>
        </r>
      </text>
    </comment>
    <comment ref="H81" authorId="1" shapeId="0" xr:uid="{00000000-0006-0000-0400-0000A0020000}">
      <text>
        <r>
          <rPr>
            <b/>
            <sz val="9"/>
            <color indexed="81"/>
            <rFont val="Tahoma"/>
            <family val="2"/>
          </rPr>
          <t xml:space="preserve">Insert negative amount
</t>
        </r>
      </text>
    </comment>
    <comment ref="I81" authorId="1" shapeId="0" xr:uid="{00000000-0006-0000-0400-0000A1020000}">
      <text>
        <r>
          <rPr>
            <b/>
            <sz val="9"/>
            <color indexed="81"/>
            <rFont val="Tahoma"/>
            <family val="2"/>
          </rPr>
          <t xml:space="preserve">Insert negative amount
</t>
        </r>
      </text>
    </comment>
    <comment ref="J81" authorId="1" shapeId="0" xr:uid="{00000000-0006-0000-0400-0000A2020000}">
      <text>
        <r>
          <rPr>
            <b/>
            <sz val="9"/>
            <color indexed="81"/>
            <rFont val="Tahoma"/>
            <family val="2"/>
          </rPr>
          <t xml:space="preserve">Insert negative amount
</t>
        </r>
      </text>
    </comment>
    <comment ref="K81" authorId="1" shapeId="0" xr:uid="{00000000-0006-0000-0400-0000A3020000}">
      <text>
        <r>
          <rPr>
            <b/>
            <sz val="9"/>
            <color indexed="81"/>
            <rFont val="Tahoma"/>
            <family val="2"/>
          </rPr>
          <t xml:space="preserve">Insert negative amount
</t>
        </r>
      </text>
    </comment>
    <comment ref="L81" authorId="1" shapeId="0" xr:uid="{00000000-0006-0000-0400-0000A4020000}">
      <text>
        <r>
          <rPr>
            <b/>
            <sz val="9"/>
            <color indexed="81"/>
            <rFont val="Tahoma"/>
            <family val="2"/>
          </rPr>
          <t xml:space="preserve">Insert negative amount
</t>
        </r>
      </text>
    </comment>
    <comment ref="B82" authorId="1" shapeId="0" xr:uid="{00000000-0006-0000-0400-0000A5020000}">
      <text>
        <r>
          <rPr>
            <b/>
            <sz val="9"/>
            <color indexed="81"/>
            <rFont val="Tahoma"/>
            <family val="2"/>
          </rPr>
          <t xml:space="preserve">Insert negative amount
</t>
        </r>
      </text>
    </comment>
    <comment ref="C82" authorId="1" shapeId="0" xr:uid="{00000000-0006-0000-0400-0000A6020000}">
      <text>
        <r>
          <rPr>
            <b/>
            <sz val="9"/>
            <color indexed="81"/>
            <rFont val="Tahoma"/>
            <family val="2"/>
          </rPr>
          <t xml:space="preserve">Insert negative amount
</t>
        </r>
      </text>
    </comment>
    <comment ref="D82" authorId="1" shapeId="0" xr:uid="{00000000-0006-0000-0400-0000A7020000}">
      <text>
        <r>
          <rPr>
            <b/>
            <sz val="9"/>
            <color indexed="81"/>
            <rFont val="Tahoma"/>
            <family val="2"/>
          </rPr>
          <t xml:space="preserve">Insert negative amount
</t>
        </r>
      </text>
    </comment>
    <comment ref="E82" authorId="1" shapeId="0" xr:uid="{00000000-0006-0000-0400-0000A8020000}">
      <text>
        <r>
          <rPr>
            <b/>
            <sz val="9"/>
            <color indexed="81"/>
            <rFont val="Tahoma"/>
            <family val="2"/>
          </rPr>
          <t xml:space="preserve">Insert negative amount
</t>
        </r>
      </text>
    </comment>
    <comment ref="F82" authorId="1" shapeId="0" xr:uid="{00000000-0006-0000-0400-0000A9020000}">
      <text>
        <r>
          <rPr>
            <b/>
            <sz val="9"/>
            <color indexed="81"/>
            <rFont val="Tahoma"/>
            <family val="2"/>
          </rPr>
          <t xml:space="preserve">Insert negative amount
</t>
        </r>
      </text>
    </comment>
    <comment ref="G82" authorId="1" shapeId="0" xr:uid="{00000000-0006-0000-0400-0000AA020000}">
      <text>
        <r>
          <rPr>
            <b/>
            <sz val="9"/>
            <color indexed="81"/>
            <rFont val="Tahoma"/>
            <family val="2"/>
          </rPr>
          <t xml:space="preserve">Insert negative amount
</t>
        </r>
      </text>
    </comment>
    <comment ref="H82" authorId="1" shapeId="0" xr:uid="{00000000-0006-0000-0400-0000AB020000}">
      <text>
        <r>
          <rPr>
            <b/>
            <sz val="9"/>
            <color indexed="81"/>
            <rFont val="Tahoma"/>
            <family val="2"/>
          </rPr>
          <t xml:space="preserve">Insert negative amount
</t>
        </r>
      </text>
    </comment>
    <comment ref="I82" authorId="1" shapeId="0" xr:uid="{00000000-0006-0000-0400-0000AC020000}">
      <text>
        <r>
          <rPr>
            <b/>
            <sz val="9"/>
            <color indexed="81"/>
            <rFont val="Tahoma"/>
            <family val="2"/>
          </rPr>
          <t xml:space="preserve">Insert negative amount
</t>
        </r>
      </text>
    </comment>
    <comment ref="J82" authorId="1" shapeId="0" xr:uid="{00000000-0006-0000-0400-0000AD020000}">
      <text>
        <r>
          <rPr>
            <b/>
            <sz val="9"/>
            <color indexed="81"/>
            <rFont val="Tahoma"/>
            <family val="2"/>
          </rPr>
          <t xml:space="preserve">Insert negative amount
</t>
        </r>
      </text>
    </comment>
    <comment ref="K82" authorId="1" shapeId="0" xr:uid="{00000000-0006-0000-0400-0000AE020000}">
      <text>
        <r>
          <rPr>
            <b/>
            <sz val="9"/>
            <color indexed="81"/>
            <rFont val="Tahoma"/>
            <family val="2"/>
          </rPr>
          <t xml:space="preserve">Insert negative amount
</t>
        </r>
      </text>
    </comment>
    <comment ref="L82" authorId="1" shapeId="0" xr:uid="{00000000-0006-0000-0400-0000AF020000}">
      <text>
        <r>
          <rPr>
            <b/>
            <sz val="9"/>
            <color indexed="81"/>
            <rFont val="Tahoma"/>
            <family val="2"/>
          </rPr>
          <t xml:space="preserve">Insert negative amount
</t>
        </r>
      </text>
    </comment>
    <comment ref="B83" authorId="1" shapeId="0" xr:uid="{00000000-0006-0000-0400-0000B0020000}">
      <text>
        <r>
          <rPr>
            <b/>
            <sz val="9"/>
            <color indexed="81"/>
            <rFont val="Tahoma"/>
            <family val="2"/>
          </rPr>
          <t xml:space="preserve">Insert negative amount
</t>
        </r>
      </text>
    </comment>
    <comment ref="C83" authorId="1" shapeId="0" xr:uid="{00000000-0006-0000-0400-0000B1020000}">
      <text>
        <r>
          <rPr>
            <b/>
            <sz val="9"/>
            <color indexed="81"/>
            <rFont val="Tahoma"/>
            <family val="2"/>
          </rPr>
          <t xml:space="preserve">Insert negative amount
</t>
        </r>
      </text>
    </comment>
    <comment ref="D83" authorId="1" shapeId="0" xr:uid="{00000000-0006-0000-0400-0000B2020000}">
      <text>
        <r>
          <rPr>
            <b/>
            <sz val="9"/>
            <color indexed="81"/>
            <rFont val="Tahoma"/>
            <family val="2"/>
          </rPr>
          <t xml:space="preserve">Insert negative amount
</t>
        </r>
      </text>
    </comment>
    <comment ref="E83" authorId="1" shapeId="0" xr:uid="{00000000-0006-0000-0400-0000B3020000}">
      <text>
        <r>
          <rPr>
            <b/>
            <sz val="9"/>
            <color indexed="81"/>
            <rFont val="Tahoma"/>
            <family val="2"/>
          </rPr>
          <t xml:space="preserve">Insert negative amount
</t>
        </r>
      </text>
    </comment>
    <comment ref="F83" authorId="1" shapeId="0" xr:uid="{00000000-0006-0000-0400-0000B4020000}">
      <text>
        <r>
          <rPr>
            <b/>
            <sz val="9"/>
            <color indexed="81"/>
            <rFont val="Tahoma"/>
            <family val="2"/>
          </rPr>
          <t xml:space="preserve">Insert negative amount
</t>
        </r>
      </text>
    </comment>
    <comment ref="G83" authorId="1" shapeId="0" xr:uid="{00000000-0006-0000-0400-0000B5020000}">
      <text>
        <r>
          <rPr>
            <b/>
            <sz val="9"/>
            <color indexed="81"/>
            <rFont val="Tahoma"/>
            <family val="2"/>
          </rPr>
          <t xml:space="preserve">Insert negative amount
</t>
        </r>
      </text>
    </comment>
    <comment ref="H83" authorId="1" shapeId="0" xr:uid="{00000000-0006-0000-0400-0000B6020000}">
      <text>
        <r>
          <rPr>
            <b/>
            <sz val="9"/>
            <color indexed="81"/>
            <rFont val="Tahoma"/>
            <family val="2"/>
          </rPr>
          <t xml:space="preserve">Insert negative amount
</t>
        </r>
      </text>
    </comment>
    <comment ref="I83" authorId="1" shapeId="0" xr:uid="{00000000-0006-0000-0400-0000B7020000}">
      <text>
        <r>
          <rPr>
            <b/>
            <sz val="9"/>
            <color indexed="81"/>
            <rFont val="Tahoma"/>
            <family val="2"/>
          </rPr>
          <t xml:space="preserve">Insert negative amount
</t>
        </r>
      </text>
    </comment>
    <comment ref="J83" authorId="1" shapeId="0" xr:uid="{00000000-0006-0000-0400-0000B8020000}">
      <text>
        <r>
          <rPr>
            <b/>
            <sz val="9"/>
            <color indexed="81"/>
            <rFont val="Tahoma"/>
            <family val="2"/>
          </rPr>
          <t xml:space="preserve">Insert negative amount
</t>
        </r>
      </text>
    </comment>
    <comment ref="K83" authorId="1" shapeId="0" xr:uid="{00000000-0006-0000-0400-0000B9020000}">
      <text>
        <r>
          <rPr>
            <b/>
            <sz val="9"/>
            <color indexed="81"/>
            <rFont val="Tahoma"/>
            <family val="2"/>
          </rPr>
          <t xml:space="preserve">Insert negative amount
</t>
        </r>
      </text>
    </comment>
    <comment ref="L83" authorId="1" shapeId="0" xr:uid="{00000000-0006-0000-0400-0000BA020000}">
      <text>
        <r>
          <rPr>
            <b/>
            <sz val="9"/>
            <color indexed="81"/>
            <rFont val="Tahoma"/>
            <family val="2"/>
          </rPr>
          <t xml:space="preserve">Insert negative amount
</t>
        </r>
      </text>
    </comment>
    <comment ref="B88" authorId="1" shapeId="0" xr:uid="{00000000-0006-0000-0400-0000BB020000}">
      <text>
        <r>
          <rPr>
            <b/>
            <sz val="9"/>
            <color indexed="81"/>
            <rFont val="Tahoma"/>
            <family val="2"/>
          </rPr>
          <t xml:space="preserve">Insert positive amount
</t>
        </r>
      </text>
    </comment>
    <comment ref="C88" authorId="1" shapeId="0" xr:uid="{00000000-0006-0000-0400-0000BC020000}">
      <text>
        <r>
          <rPr>
            <b/>
            <sz val="9"/>
            <color indexed="81"/>
            <rFont val="Tahoma"/>
            <family val="2"/>
          </rPr>
          <t xml:space="preserve">Insert positive amount
</t>
        </r>
      </text>
    </comment>
    <comment ref="D88" authorId="1" shapeId="0" xr:uid="{00000000-0006-0000-0400-0000BD020000}">
      <text>
        <r>
          <rPr>
            <b/>
            <sz val="9"/>
            <color indexed="81"/>
            <rFont val="Tahoma"/>
            <family val="2"/>
          </rPr>
          <t xml:space="preserve">Insert positive amount
</t>
        </r>
      </text>
    </comment>
    <comment ref="E88" authorId="1" shapeId="0" xr:uid="{00000000-0006-0000-0400-0000BE020000}">
      <text>
        <r>
          <rPr>
            <b/>
            <sz val="9"/>
            <color indexed="81"/>
            <rFont val="Tahoma"/>
            <family val="2"/>
          </rPr>
          <t xml:space="preserve">Insert positive amount
</t>
        </r>
      </text>
    </comment>
    <comment ref="F88" authorId="1" shapeId="0" xr:uid="{00000000-0006-0000-0400-0000BF020000}">
      <text>
        <r>
          <rPr>
            <b/>
            <sz val="9"/>
            <color indexed="81"/>
            <rFont val="Tahoma"/>
            <family val="2"/>
          </rPr>
          <t xml:space="preserve">Insert positive amount
</t>
        </r>
      </text>
    </comment>
    <comment ref="G88" authorId="1" shapeId="0" xr:uid="{00000000-0006-0000-0400-0000C0020000}">
      <text>
        <r>
          <rPr>
            <b/>
            <sz val="9"/>
            <color indexed="81"/>
            <rFont val="Tahoma"/>
            <family val="2"/>
          </rPr>
          <t xml:space="preserve">Insert positive amount
</t>
        </r>
      </text>
    </comment>
    <comment ref="H88" authorId="1" shapeId="0" xr:uid="{00000000-0006-0000-0400-0000C1020000}">
      <text>
        <r>
          <rPr>
            <b/>
            <sz val="9"/>
            <color indexed="81"/>
            <rFont val="Tahoma"/>
            <family val="2"/>
          </rPr>
          <t xml:space="preserve">Insert positive amount
</t>
        </r>
      </text>
    </comment>
    <comment ref="I88" authorId="1" shapeId="0" xr:uid="{00000000-0006-0000-0400-0000C2020000}">
      <text>
        <r>
          <rPr>
            <b/>
            <sz val="9"/>
            <color indexed="81"/>
            <rFont val="Tahoma"/>
            <family val="2"/>
          </rPr>
          <t xml:space="preserve">Insert positive amount
</t>
        </r>
      </text>
    </comment>
    <comment ref="J88" authorId="1" shapeId="0" xr:uid="{00000000-0006-0000-0400-0000C3020000}">
      <text>
        <r>
          <rPr>
            <b/>
            <sz val="9"/>
            <color indexed="81"/>
            <rFont val="Tahoma"/>
            <family val="2"/>
          </rPr>
          <t xml:space="preserve">Insert positive amount
</t>
        </r>
      </text>
    </comment>
    <comment ref="K88" authorId="1" shapeId="0" xr:uid="{00000000-0006-0000-0400-0000C4020000}">
      <text>
        <r>
          <rPr>
            <b/>
            <sz val="9"/>
            <color indexed="81"/>
            <rFont val="Tahoma"/>
            <family val="2"/>
          </rPr>
          <t xml:space="preserve">Insert positive amount
</t>
        </r>
      </text>
    </comment>
    <comment ref="L88" authorId="1" shapeId="0" xr:uid="{00000000-0006-0000-0400-0000C5020000}">
      <text>
        <r>
          <rPr>
            <b/>
            <sz val="9"/>
            <color indexed="81"/>
            <rFont val="Tahoma"/>
            <family val="2"/>
          </rPr>
          <t xml:space="preserve">Insert positive amount
</t>
        </r>
      </text>
    </comment>
    <comment ref="B89" authorId="1" shapeId="0" xr:uid="{00000000-0006-0000-0400-0000C6020000}">
      <text>
        <r>
          <rPr>
            <b/>
            <sz val="9"/>
            <color indexed="81"/>
            <rFont val="Tahoma"/>
            <family val="2"/>
          </rPr>
          <t xml:space="preserve">Insert positive amount
</t>
        </r>
      </text>
    </comment>
    <comment ref="C89" authorId="1" shapeId="0" xr:uid="{00000000-0006-0000-0400-0000C7020000}">
      <text>
        <r>
          <rPr>
            <b/>
            <sz val="9"/>
            <color indexed="81"/>
            <rFont val="Tahoma"/>
            <family val="2"/>
          </rPr>
          <t xml:space="preserve">Insert positive amount
</t>
        </r>
      </text>
    </comment>
    <comment ref="D89" authorId="1" shapeId="0" xr:uid="{00000000-0006-0000-0400-0000C8020000}">
      <text>
        <r>
          <rPr>
            <b/>
            <sz val="9"/>
            <color indexed="81"/>
            <rFont val="Tahoma"/>
            <family val="2"/>
          </rPr>
          <t xml:space="preserve">Insert positive amount
</t>
        </r>
      </text>
    </comment>
    <comment ref="E89" authorId="1" shapeId="0" xr:uid="{00000000-0006-0000-0400-0000C9020000}">
      <text>
        <r>
          <rPr>
            <b/>
            <sz val="9"/>
            <color indexed="81"/>
            <rFont val="Tahoma"/>
            <family val="2"/>
          </rPr>
          <t xml:space="preserve">Insert positive amount
</t>
        </r>
      </text>
    </comment>
    <comment ref="F89" authorId="1" shapeId="0" xr:uid="{00000000-0006-0000-0400-0000CA020000}">
      <text>
        <r>
          <rPr>
            <b/>
            <sz val="9"/>
            <color indexed="81"/>
            <rFont val="Tahoma"/>
            <family val="2"/>
          </rPr>
          <t xml:space="preserve">Insert positive amount
</t>
        </r>
      </text>
    </comment>
    <comment ref="G89" authorId="1" shapeId="0" xr:uid="{00000000-0006-0000-0400-0000CB020000}">
      <text>
        <r>
          <rPr>
            <b/>
            <sz val="9"/>
            <color indexed="81"/>
            <rFont val="Tahoma"/>
            <family val="2"/>
          </rPr>
          <t xml:space="preserve">Insert positive amount
</t>
        </r>
      </text>
    </comment>
    <comment ref="H89" authorId="1" shapeId="0" xr:uid="{00000000-0006-0000-0400-0000CC020000}">
      <text>
        <r>
          <rPr>
            <b/>
            <sz val="9"/>
            <color indexed="81"/>
            <rFont val="Tahoma"/>
            <family val="2"/>
          </rPr>
          <t xml:space="preserve">Insert positive amount
</t>
        </r>
      </text>
    </comment>
    <comment ref="I89" authorId="1" shapeId="0" xr:uid="{00000000-0006-0000-0400-0000CD020000}">
      <text>
        <r>
          <rPr>
            <b/>
            <sz val="9"/>
            <color indexed="81"/>
            <rFont val="Tahoma"/>
            <family val="2"/>
          </rPr>
          <t xml:space="preserve">Insert positive amount
</t>
        </r>
      </text>
    </comment>
    <comment ref="J89" authorId="1" shapeId="0" xr:uid="{00000000-0006-0000-0400-0000CE020000}">
      <text>
        <r>
          <rPr>
            <b/>
            <sz val="9"/>
            <color indexed="81"/>
            <rFont val="Tahoma"/>
            <family val="2"/>
          </rPr>
          <t xml:space="preserve">Insert positive amount
</t>
        </r>
      </text>
    </comment>
    <comment ref="K89" authorId="1" shapeId="0" xr:uid="{00000000-0006-0000-0400-0000CF020000}">
      <text>
        <r>
          <rPr>
            <b/>
            <sz val="9"/>
            <color indexed="81"/>
            <rFont val="Tahoma"/>
            <family val="2"/>
          </rPr>
          <t xml:space="preserve">Insert positive amount
</t>
        </r>
      </text>
    </comment>
    <comment ref="L89" authorId="1" shapeId="0" xr:uid="{00000000-0006-0000-0400-0000D0020000}">
      <text>
        <r>
          <rPr>
            <b/>
            <sz val="9"/>
            <color indexed="81"/>
            <rFont val="Tahoma"/>
            <family val="2"/>
          </rPr>
          <t xml:space="preserve">Insert positive amount
</t>
        </r>
      </text>
    </comment>
    <comment ref="B90" authorId="1" shapeId="0" xr:uid="{00000000-0006-0000-0400-0000D1020000}">
      <text>
        <r>
          <rPr>
            <b/>
            <sz val="9"/>
            <color indexed="81"/>
            <rFont val="Tahoma"/>
            <family val="2"/>
          </rPr>
          <t xml:space="preserve">Insert positive amount
</t>
        </r>
      </text>
    </comment>
    <comment ref="C90" authorId="1" shapeId="0" xr:uid="{00000000-0006-0000-0400-0000D2020000}">
      <text>
        <r>
          <rPr>
            <b/>
            <sz val="9"/>
            <color indexed="81"/>
            <rFont val="Tahoma"/>
            <family val="2"/>
          </rPr>
          <t xml:space="preserve">Insert positive amount
</t>
        </r>
      </text>
    </comment>
    <comment ref="D90" authorId="1" shapeId="0" xr:uid="{00000000-0006-0000-0400-0000D3020000}">
      <text>
        <r>
          <rPr>
            <b/>
            <sz val="9"/>
            <color indexed="81"/>
            <rFont val="Tahoma"/>
            <family val="2"/>
          </rPr>
          <t xml:space="preserve">Insert positive amount
</t>
        </r>
      </text>
    </comment>
    <comment ref="E90" authorId="1" shapeId="0" xr:uid="{00000000-0006-0000-0400-0000D4020000}">
      <text>
        <r>
          <rPr>
            <b/>
            <sz val="9"/>
            <color indexed="81"/>
            <rFont val="Tahoma"/>
            <family val="2"/>
          </rPr>
          <t xml:space="preserve">Insert positive amount
</t>
        </r>
      </text>
    </comment>
    <comment ref="F90" authorId="1" shapeId="0" xr:uid="{00000000-0006-0000-0400-0000D5020000}">
      <text>
        <r>
          <rPr>
            <b/>
            <sz val="9"/>
            <color indexed="81"/>
            <rFont val="Tahoma"/>
            <family val="2"/>
          </rPr>
          <t xml:space="preserve">Insert positive amount
</t>
        </r>
      </text>
    </comment>
    <comment ref="G90" authorId="1" shapeId="0" xr:uid="{00000000-0006-0000-0400-0000D6020000}">
      <text>
        <r>
          <rPr>
            <b/>
            <sz val="9"/>
            <color indexed="81"/>
            <rFont val="Tahoma"/>
            <family val="2"/>
          </rPr>
          <t xml:space="preserve">Insert positive amount
</t>
        </r>
      </text>
    </comment>
    <comment ref="H90" authorId="1" shapeId="0" xr:uid="{00000000-0006-0000-0400-0000D7020000}">
      <text>
        <r>
          <rPr>
            <b/>
            <sz val="9"/>
            <color indexed="81"/>
            <rFont val="Tahoma"/>
            <family val="2"/>
          </rPr>
          <t xml:space="preserve">Insert positive amount
</t>
        </r>
      </text>
    </comment>
    <comment ref="I90" authorId="1" shapeId="0" xr:uid="{00000000-0006-0000-0400-0000D8020000}">
      <text>
        <r>
          <rPr>
            <b/>
            <sz val="9"/>
            <color indexed="81"/>
            <rFont val="Tahoma"/>
            <family val="2"/>
          </rPr>
          <t xml:space="preserve">Insert positive amount
</t>
        </r>
      </text>
    </comment>
    <comment ref="J90" authorId="1" shapeId="0" xr:uid="{00000000-0006-0000-0400-0000D9020000}">
      <text>
        <r>
          <rPr>
            <b/>
            <sz val="9"/>
            <color indexed="81"/>
            <rFont val="Tahoma"/>
            <family val="2"/>
          </rPr>
          <t xml:space="preserve">Insert positive amount
</t>
        </r>
      </text>
    </comment>
    <comment ref="K90" authorId="1" shapeId="0" xr:uid="{00000000-0006-0000-0400-0000DA020000}">
      <text>
        <r>
          <rPr>
            <b/>
            <sz val="9"/>
            <color indexed="81"/>
            <rFont val="Tahoma"/>
            <family val="2"/>
          </rPr>
          <t xml:space="preserve">Insert positive amount
</t>
        </r>
      </text>
    </comment>
    <comment ref="L90" authorId="1" shapeId="0" xr:uid="{00000000-0006-0000-0400-0000DB020000}">
      <text>
        <r>
          <rPr>
            <b/>
            <sz val="9"/>
            <color indexed="81"/>
            <rFont val="Tahoma"/>
            <family val="2"/>
          </rPr>
          <t xml:space="preserve">Insert positive amount
</t>
        </r>
      </text>
    </comment>
    <comment ref="B91" authorId="1" shapeId="0" xr:uid="{00000000-0006-0000-0400-0000DC020000}">
      <text>
        <r>
          <rPr>
            <b/>
            <sz val="9"/>
            <color indexed="81"/>
            <rFont val="Tahoma"/>
            <family val="2"/>
          </rPr>
          <t xml:space="preserve">Insert positive amount
</t>
        </r>
      </text>
    </comment>
    <comment ref="C91" authorId="1" shapeId="0" xr:uid="{00000000-0006-0000-0400-0000DD020000}">
      <text>
        <r>
          <rPr>
            <b/>
            <sz val="9"/>
            <color indexed="81"/>
            <rFont val="Tahoma"/>
            <family val="2"/>
          </rPr>
          <t xml:space="preserve">Insert positive amount
</t>
        </r>
      </text>
    </comment>
    <comment ref="D91" authorId="1" shapeId="0" xr:uid="{00000000-0006-0000-0400-0000DE020000}">
      <text>
        <r>
          <rPr>
            <b/>
            <sz val="9"/>
            <color indexed="81"/>
            <rFont val="Tahoma"/>
            <family val="2"/>
          </rPr>
          <t xml:space="preserve">Insert positive amount
</t>
        </r>
      </text>
    </comment>
    <comment ref="E91" authorId="1" shapeId="0" xr:uid="{00000000-0006-0000-0400-0000DF020000}">
      <text>
        <r>
          <rPr>
            <b/>
            <sz val="9"/>
            <color indexed="81"/>
            <rFont val="Tahoma"/>
            <family val="2"/>
          </rPr>
          <t xml:space="preserve">Insert positive amount
</t>
        </r>
      </text>
    </comment>
    <comment ref="F91" authorId="1" shapeId="0" xr:uid="{00000000-0006-0000-0400-0000E0020000}">
      <text>
        <r>
          <rPr>
            <b/>
            <sz val="9"/>
            <color indexed="81"/>
            <rFont val="Tahoma"/>
            <family val="2"/>
          </rPr>
          <t xml:space="preserve">Insert positive amount
</t>
        </r>
      </text>
    </comment>
    <comment ref="G91" authorId="1" shapeId="0" xr:uid="{00000000-0006-0000-0400-0000E1020000}">
      <text>
        <r>
          <rPr>
            <b/>
            <sz val="9"/>
            <color indexed="81"/>
            <rFont val="Tahoma"/>
            <family val="2"/>
          </rPr>
          <t xml:space="preserve">Insert positive amount
</t>
        </r>
      </text>
    </comment>
    <comment ref="H91" authorId="1" shapeId="0" xr:uid="{00000000-0006-0000-0400-0000E2020000}">
      <text>
        <r>
          <rPr>
            <b/>
            <sz val="9"/>
            <color indexed="81"/>
            <rFont val="Tahoma"/>
            <family val="2"/>
          </rPr>
          <t xml:space="preserve">Insert positive amount
</t>
        </r>
      </text>
    </comment>
    <comment ref="I91" authorId="1" shapeId="0" xr:uid="{00000000-0006-0000-0400-0000E3020000}">
      <text>
        <r>
          <rPr>
            <b/>
            <sz val="9"/>
            <color indexed="81"/>
            <rFont val="Tahoma"/>
            <family val="2"/>
          </rPr>
          <t xml:space="preserve">Insert positive amount
</t>
        </r>
      </text>
    </comment>
    <comment ref="J91" authorId="1" shapeId="0" xr:uid="{00000000-0006-0000-0400-0000E4020000}">
      <text>
        <r>
          <rPr>
            <b/>
            <sz val="9"/>
            <color indexed="81"/>
            <rFont val="Tahoma"/>
            <family val="2"/>
          </rPr>
          <t xml:space="preserve">Insert positive amount
</t>
        </r>
      </text>
    </comment>
    <comment ref="K91" authorId="1" shapeId="0" xr:uid="{00000000-0006-0000-0400-0000E5020000}">
      <text>
        <r>
          <rPr>
            <b/>
            <sz val="9"/>
            <color indexed="81"/>
            <rFont val="Tahoma"/>
            <family val="2"/>
          </rPr>
          <t xml:space="preserve">Insert positive amount
</t>
        </r>
      </text>
    </comment>
    <comment ref="L91" authorId="1" shapeId="0" xr:uid="{00000000-0006-0000-0400-0000E6020000}">
      <text>
        <r>
          <rPr>
            <b/>
            <sz val="9"/>
            <color indexed="81"/>
            <rFont val="Tahoma"/>
            <family val="2"/>
          </rPr>
          <t xml:space="preserve">Insert positive amount
</t>
        </r>
      </text>
    </comment>
    <comment ref="B92" authorId="1" shapeId="0" xr:uid="{00000000-0006-0000-0400-0000E7020000}">
      <text>
        <r>
          <rPr>
            <b/>
            <sz val="9"/>
            <color indexed="81"/>
            <rFont val="Tahoma"/>
            <family val="2"/>
          </rPr>
          <t xml:space="preserve">Insert positive amount
</t>
        </r>
      </text>
    </comment>
    <comment ref="C92" authorId="1" shapeId="0" xr:uid="{00000000-0006-0000-0400-0000E8020000}">
      <text>
        <r>
          <rPr>
            <b/>
            <sz val="9"/>
            <color indexed="81"/>
            <rFont val="Tahoma"/>
            <family val="2"/>
          </rPr>
          <t xml:space="preserve">Insert positive amount
</t>
        </r>
      </text>
    </comment>
    <comment ref="D92" authorId="1" shapeId="0" xr:uid="{00000000-0006-0000-0400-0000E9020000}">
      <text>
        <r>
          <rPr>
            <b/>
            <sz val="9"/>
            <color indexed="81"/>
            <rFont val="Tahoma"/>
            <family val="2"/>
          </rPr>
          <t xml:space="preserve">Insert positive amount
</t>
        </r>
      </text>
    </comment>
    <comment ref="E92" authorId="1" shapeId="0" xr:uid="{00000000-0006-0000-0400-0000EA020000}">
      <text>
        <r>
          <rPr>
            <b/>
            <sz val="9"/>
            <color indexed="81"/>
            <rFont val="Tahoma"/>
            <family val="2"/>
          </rPr>
          <t xml:space="preserve">Insert positive amount
</t>
        </r>
      </text>
    </comment>
    <comment ref="F92" authorId="1" shapeId="0" xr:uid="{00000000-0006-0000-0400-0000EB020000}">
      <text>
        <r>
          <rPr>
            <b/>
            <sz val="9"/>
            <color indexed="81"/>
            <rFont val="Tahoma"/>
            <family val="2"/>
          </rPr>
          <t xml:space="preserve">Insert positive amount
</t>
        </r>
      </text>
    </comment>
    <comment ref="G92" authorId="1" shapeId="0" xr:uid="{00000000-0006-0000-0400-0000EC020000}">
      <text>
        <r>
          <rPr>
            <b/>
            <sz val="9"/>
            <color indexed="81"/>
            <rFont val="Tahoma"/>
            <family val="2"/>
          </rPr>
          <t xml:space="preserve">Insert positive amount
</t>
        </r>
      </text>
    </comment>
    <comment ref="H92" authorId="1" shapeId="0" xr:uid="{00000000-0006-0000-0400-0000ED020000}">
      <text>
        <r>
          <rPr>
            <b/>
            <sz val="9"/>
            <color indexed="81"/>
            <rFont val="Tahoma"/>
            <family val="2"/>
          </rPr>
          <t xml:space="preserve">Insert positive amount
</t>
        </r>
      </text>
    </comment>
    <comment ref="I92" authorId="1" shapeId="0" xr:uid="{00000000-0006-0000-0400-0000EE020000}">
      <text>
        <r>
          <rPr>
            <b/>
            <sz val="9"/>
            <color indexed="81"/>
            <rFont val="Tahoma"/>
            <family val="2"/>
          </rPr>
          <t xml:space="preserve">Insert positive amount
</t>
        </r>
      </text>
    </comment>
    <comment ref="J92" authorId="1" shapeId="0" xr:uid="{00000000-0006-0000-0400-0000EF020000}">
      <text>
        <r>
          <rPr>
            <b/>
            <sz val="9"/>
            <color indexed="81"/>
            <rFont val="Tahoma"/>
            <family val="2"/>
          </rPr>
          <t xml:space="preserve">Insert positive amount
</t>
        </r>
      </text>
    </comment>
    <comment ref="K92" authorId="1" shapeId="0" xr:uid="{00000000-0006-0000-0400-0000F0020000}">
      <text>
        <r>
          <rPr>
            <b/>
            <sz val="9"/>
            <color indexed="81"/>
            <rFont val="Tahoma"/>
            <family val="2"/>
          </rPr>
          <t xml:space="preserve">Insert positive amount
</t>
        </r>
      </text>
    </comment>
    <comment ref="L92" authorId="1" shapeId="0" xr:uid="{00000000-0006-0000-0400-0000F1020000}">
      <text>
        <r>
          <rPr>
            <b/>
            <sz val="9"/>
            <color indexed="81"/>
            <rFont val="Tahoma"/>
            <family val="2"/>
          </rPr>
          <t xml:space="preserve">Insert positive amount
</t>
        </r>
      </text>
    </comment>
    <comment ref="B93" authorId="1" shapeId="0" xr:uid="{00000000-0006-0000-0400-0000F2020000}">
      <text>
        <r>
          <rPr>
            <b/>
            <sz val="9"/>
            <color indexed="81"/>
            <rFont val="Tahoma"/>
            <family val="2"/>
          </rPr>
          <t xml:space="preserve">Insert positive amount
</t>
        </r>
      </text>
    </comment>
    <comment ref="C93" authorId="1" shapeId="0" xr:uid="{00000000-0006-0000-0400-0000F3020000}">
      <text>
        <r>
          <rPr>
            <b/>
            <sz val="9"/>
            <color indexed="81"/>
            <rFont val="Tahoma"/>
            <family val="2"/>
          </rPr>
          <t xml:space="preserve">Insert positive amount
</t>
        </r>
      </text>
    </comment>
    <comment ref="D93" authorId="1" shapeId="0" xr:uid="{00000000-0006-0000-0400-0000F4020000}">
      <text>
        <r>
          <rPr>
            <b/>
            <sz val="9"/>
            <color indexed="81"/>
            <rFont val="Tahoma"/>
            <family val="2"/>
          </rPr>
          <t xml:space="preserve">Insert positive amount
</t>
        </r>
      </text>
    </comment>
    <comment ref="E93" authorId="1" shapeId="0" xr:uid="{00000000-0006-0000-0400-0000F5020000}">
      <text>
        <r>
          <rPr>
            <b/>
            <sz val="9"/>
            <color indexed="81"/>
            <rFont val="Tahoma"/>
            <family val="2"/>
          </rPr>
          <t xml:space="preserve">Insert positive amount
</t>
        </r>
      </text>
    </comment>
    <comment ref="F93" authorId="1" shapeId="0" xr:uid="{00000000-0006-0000-0400-0000F6020000}">
      <text>
        <r>
          <rPr>
            <b/>
            <sz val="9"/>
            <color indexed="81"/>
            <rFont val="Tahoma"/>
            <family val="2"/>
          </rPr>
          <t xml:space="preserve">Insert positive amount
</t>
        </r>
      </text>
    </comment>
    <comment ref="G93" authorId="1" shapeId="0" xr:uid="{00000000-0006-0000-0400-0000F7020000}">
      <text>
        <r>
          <rPr>
            <b/>
            <sz val="9"/>
            <color indexed="81"/>
            <rFont val="Tahoma"/>
            <family val="2"/>
          </rPr>
          <t xml:space="preserve">Insert positive amount
</t>
        </r>
      </text>
    </comment>
    <comment ref="H93" authorId="1" shapeId="0" xr:uid="{00000000-0006-0000-0400-0000F8020000}">
      <text>
        <r>
          <rPr>
            <b/>
            <sz val="9"/>
            <color indexed="81"/>
            <rFont val="Tahoma"/>
            <family val="2"/>
          </rPr>
          <t xml:space="preserve">Insert positive amount
</t>
        </r>
      </text>
    </comment>
    <comment ref="I93" authorId="1" shapeId="0" xr:uid="{00000000-0006-0000-0400-0000F9020000}">
      <text>
        <r>
          <rPr>
            <b/>
            <sz val="9"/>
            <color indexed="81"/>
            <rFont val="Tahoma"/>
            <family val="2"/>
          </rPr>
          <t xml:space="preserve">Insert positive amount
</t>
        </r>
      </text>
    </comment>
    <comment ref="J93" authorId="1" shapeId="0" xr:uid="{00000000-0006-0000-0400-0000FA020000}">
      <text>
        <r>
          <rPr>
            <b/>
            <sz val="9"/>
            <color indexed="81"/>
            <rFont val="Tahoma"/>
            <family val="2"/>
          </rPr>
          <t xml:space="preserve">Insert positive amount
</t>
        </r>
      </text>
    </comment>
    <comment ref="K93" authorId="1" shapeId="0" xr:uid="{00000000-0006-0000-0400-0000FB020000}">
      <text>
        <r>
          <rPr>
            <b/>
            <sz val="9"/>
            <color indexed="81"/>
            <rFont val="Tahoma"/>
            <family val="2"/>
          </rPr>
          <t xml:space="preserve">Insert positive amount
</t>
        </r>
      </text>
    </comment>
    <comment ref="L93" authorId="1" shapeId="0" xr:uid="{00000000-0006-0000-0400-0000FC020000}">
      <text>
        <r>
          <rPr>
            <b/>
            <sz val="9"/>
            <color indexed="81"/>
            <rFont val="Tahoma"/>
            <family val="2"/>
          </rPr>
          <t xml:space="preserve">Insert positive amount
</t>
        </r>
      </text>
    </comment>
    <comment ref="B94" authorId="1" shapeId="0" xr:uid="{00000000-0006-0000-0400-0000FD020000}">
      <text>
        <r>
          <rPr>
            <b/>
            <sz val="9"/>
            <color indexed="81"/>
            <rFont val="Tahoma"/>
            <family val="2"/>
          </rPr>
          <t xml:space="preserve">Insert positive amount
</t>
        </r>
      </text>
    </comment>
    <comment ref="C94" authorId="1" shapeId="0" xr:uid="{00000000-0006-0000-0400-0000FE020000}">
      <text>
        <r>
          <rPr>
            <b/>
            <sz val="9"/>
            <color indexed="81"/>
            <rFont val="Tahoma"/>
            <family val="2"/>
          </rPr>
          <t xml:space="preserve">Insert positive amount
</t>
        </r>
      </text>
    </comment>
    <comment ref="D94" authorId="1" shapeId="0" xr:uid="{00000000-0006-0000-0400-0000FF020000}">
      <text>
        <r>
          <rPr>
            <b/>
            <sz val="9"/>
            <color indexed="81"/>
            <rFont val="Tahoma"/>
            <family val="2"/>
          </rPr>
          <t xml:space="preserve">Insert positive amount
</t>
        </r>
      </text>
    </comment>
    <comment ref="E94" authorId="1" shapeId="0" xr:uid="{00000000-0006-0000-0400-000000030000}">
      <text>
        <r>
          <rPr>
            <b/>
            <sz val="9"/>
            <color indexed="81"/>
            <rFont val="Tahoma"/>
            <family val="2"/>
          </rPr>
          <t xml:space="preserve">Insert positive amount
</t>
        </r>
      </text>
    </comment>
    <comment ref="F94" authorId="1" shapeId="0" xr:uid="{00000000-0006-0000-0400-000001030000}">
      <text>
        <r>
          <rPr>
            <b/>
            <sz val="9"/>
            <color indexed="81"/>
            <rFont val="Tahoma"/>
            <family val="2"/>
          </rPr>
          <t xml:space="preserve">Insert positive amount
</t>
        </r>
      </text>
    </comment>
    <comment ref="G94" authorId="1" shapeId="0" xr:uid="{00000000-0006-0000-0400-000002030000}">
      <text>
        <r>
          <rPr>
            <b/>
            <sz val="9"/>
            <color indexed="81"/>
            <rFont val="Tahoma"/>
            <family val="2"/>
          </rPr>
          <t xml:space="preserve">Insert positive amount
</t>
        </r>
      </text>
    </comment>
    <comment ref="H94" authorId="1" shapeId="0" xr:uid="{00000000-0006-0000-0400-000003030000}">
      <text>
        <r>
          <rPr>
            <b/>
            <sz val="9"/>
            <color indexed="81"/>
            <rFont val="Tahoma"/>
            <family val="2"/>
          </rPr>
          <t xml:space="preserve">Insert positive amount
</t>
        </r>
      </text>
    </comment>
    <comment ref="I94" authorId="1" shapeId="0" xr:uid="{00000000-0006-0000-0400-000004030000}">
      <text>
        <r>
          <rPr>
            <b/>
            <sz val="9"/>
            <color indexed="81"/>
            <rFont val="Tahoma"/>
            <family val="2"/>
          </rPr>
          <t xml:space="preserve">Insert positive amount
</t>
        </r>
      </text>
    </comment>
    <comment ref="J94" authorId="1" shapeId="0" xr:uid="{00000000-0006-0000-0400-000005030000}">
      <text>
        <r>
          <rPr>
            <b/>
            <sz val="9"/>
            <color indexed="81"/>
            <rFont val="Tahoma"/>
            <family val="2"/>
          </rPr>
          <t xml:space="preserve">Insert positive amount
</t>
        </r>
      </text>
    </comment>
    <comment ref="K94" authorId="1" shapeId="0" xr:uid="{00000000-0006-0000-0400-000006030000}">
      <text>
        <r>
          <rPr>
            <b/>
            <sz val="9"/>
            <color indexed="81"/>
            <rFont val="Tahoma"/>
            <family val="2"/>
          </rPr>
          <t xml:space="preserve">Insert positive amount
</t>
        </r>
      </text>
    </comment>
    <comment ref="L94" authorId="1" shapeId="0" xr:uid="{00000000-0006-0000-0400-000007030000}">
      <text>
        <r>
          <rPr>
            <b/>
            <sz val="9"/>
            <color indexed="81"/>
            <rFont val="Tahoma"/>
            <family val="2"/>
          </rPr>
          <t xml:space="preserve">Insert positive amount
</t>
        </r>
      </text>
    </comment>
    <comment ref="B95" authorId="1" shapeId="0" xr:uid="{00000000-0006-0000-0400-000008030000}">
      <text>
        <r>
          <rPr>
            <b/>
            <sz val="9"/>
            <color indexed="81"/>
            <rFont val="Tahoma"/>
            <family val="2"/>
          </rPr>
          <t xml:space="preserve">Insert positive amount
</t>
        </r>
      </text>
    </comment>
    <comment ref="C95" authorId="1" shapeId="0" xr:uid="{00000000-0006-0000-0400-000009030000}">
      <text>
        <r>
          <rPr>
            <b/>
            <sz val="9"/>
            <color indexed="81"/>
            <rFont val="Tahoma"/>
            <family val="2"/>
          </rPr>
          <t xml:space="preserve">Insert positive amount
</t>
        </r>
      </text>
    </comment>
    <comment ref="D95" authorId="1" shapeId="0" xr:uid="{00000000-0006-0000-0400-00000A030000}">
      <text>
        <r>
          <rPr>
            <b/>
            <sz val="9"/>
            <color indexed="81"/>
            <rFont val="Tahoma"/>
            <family val="2"/>
          </rPr>
          <t xml:space="preserve">Insert positive amount
</t>
        </r>
      </text>
    </comment>
    <comment ref="E95" authorId="1" shapeId="0" xr:uid="{00000000-0006-0000-0400-00000B030000}">
      <text>
        <r>
          <rPr>
            <b/>
            <sz val="9"/>
            <color indexed="81"/>
            <rFont val="Tahoma"/>
            <family val="2"/>
          </rPr>
          <t xml:space="preserve">Insert positive amount
</t>
        </r>
      </text>
    </comment>
    <comment ref="F95" authorId="1" shapeId="0" xr:uid="{00000000-0006-0000-0400-00000C030000}">
      <text>
        <r>
          <rPr>
            <b/>
            <sz val="9"/>
            <color indexed="81"/>
            <rFont val="Tahoma"/>
            <family val="2"/>
          </rPr>
          <t xml:space="preserve">Insert positive amount
</t>
        </r>
      </text>
    </comment>
    <comment ref="G95" authorId="1" shapeId="0" xr:uid="{00000000-0006-0000-0400-00000D030000}">
      <text>
        <r>
          <rPr>
            <b/>
            <sz val="9"/>
            <color indexed="81"/>
            <rFont val="Tahoma"/>
            <family val="2"/>
          </rPr>
          <t xml:space="preserve">Insert positive amount
</t>
        </r>
      </text>
    </comment>
    <comment ref="H95" authorId="1" shapeId="0" xr:uid="{00000000-0006-0000-0400-00000E030000}">
      <text>
        <r>
          <rPr>
            <b/>
            <sz val="9"/>
            <color indexed="81"/>
            <rFont val="Tahoma"/>
            <family val="2"/>
          </rPr>
          <t xml:space="preserve">Insert positive amount
</t>
        </r>
      </text>
    </comment>
    <comment ref="I95" authorId="1" shapeId="0" xr:uid="{00000000-0006-0000-0400-00000F030000}">
      <text>
        <r>
          <rPr>
            <b/>
            <sz val="9"/>
            <color indexed="81"/>
            <rFont val="Tahoma"/>
            <family val="2"/>
          </rPr>
          <t xml:space="preserve">Insert positive amount
</t>
        </r>
      </text>
    </comment>
    <comment ref="J95" authorId="1" shapeId="0" xr:uid="{00000000-0006-0000-0400-000010030000}">
      <text>
        <r>
          <rPr>
            <b/>
            <sz val="9"/>
            <color indexed="81"/>
            <rFont val="Tahoma"/>
            <family val="2"/>
          </rPr>
          <t xml:space="preserve">Insert positive amount
</t>
        </r>
      </text>
    </comment>
    <comment ref="K95" authorId="1" shapeId="0" xr:uid="{00000000-0006-0000-0400-000011030000}">
      <text>
        <r>
          <rPr>
            <b/>
            <sz val="9"/>
            <color indexed="81"/>
            <rFont val="Tahoma"/>
            <family val="2"/>
          </rPr>
          <t xml:space="preserve">Insert positive amount
</t>
        </r>
      </text>
    </comment>
    <comment ref="L95" authorId="1" shapeId="0" xr:uid="{00000000-0006-0000-0400-000012030000}">
      <text>
        <r>
          <rPr>
            <b/>
            <sz val="9"/>
            <color indexed="81"/>
            <rFont val="Tahoma"/>
            <family val="2"/>
          </rPr>
          <t xml:space="preserve">Insert positive amount
</t>
        </r>
      </text>
    </comment>
    <comment ref="B96" authorId="1" shapeId="0" xr:uid="{00000000-0006-0000-0400-000013030000}">
      <text>
        <r>
          <rPr>
            <b/>
            <sz val="9"/>
            <color indexed="81"/>
            <rFont val="Tahoma"/>
            <family val="2"/>
          </rPr>
          <t xml:space="preserve">Insert positive amount
</t>
        </r>
      </text>
    </comment>
    <comment ref="C96" authorId="1" shapeId="0" xr:uid="{00000000-0006-0000-0400-000014030000}">
      <text>
        <r>
          <rPr>
            <b/>
            <sz val="9"/>
            <color indexed="81"/>
            <rFont val="Tahoma"/>
            <family val="2"/>
          </rPr>
          <t xml:space="preserve">Insert positive amount
</t>
        </r>
      </text>
    </comment>
    <comment ref="D96" authorId="1" shapeId="0" xr:uid="{00000000-0006-0000-0400-000015030000}">
      <text>
        <r>
          <rPr>
            <b/>
            <sz val="9"/>
            <color indexed="81"/>
            <rFont val="Tahoma"/>
            <family val="2"/>
          </rPr>
          <t xml:space="preserve">Insert positive amount
</t>
        </r>
      </text>
    </comment>
    <comment ref="E96" authorId="1" shapeId="0" xr:uid="{00000000-0006-0000-0400-000016030000}">
      <text>
        <r>
          <rPr>
            <b/>
            <sz val="9"/>
            <color indexed="81"/>
            <rFont val="Tahoma"/>
            <family val="2"/>
          </rPr>
          <t xml:space="preserve">Insert positive amount
</t>
        </r>
      </text>
    </comment>
    <comment ref="F96" authorId="1" shapeId="0" xr:uid="{00000000-0006-0000-0400-000017030000}">
      <text>
        <r>
          <rPr>
            <b/>
            <sz val="9"/>
            <color indexed="81"/>
            <rFont val="Tahoma"/>
            <family val="2"/>
          </rPr>
          <t xml:space="preserve">Insert positive amount
</t>
        </r>
      </text>
    </comment>
    <comment ref="G96" authorId="1" shapeId="0" xr:uid="{00000000-0006-0000-0400-000018030000}">
      <text>
        <r>
          <rPr>
            <b/>
            <sz val="9"/>
            <color indexed="81"/>
            <rFont val="Tahoma"/>
            <family val="2"/>
          </rPr>
          <t xml:space="preserve">Insert positive amount
</t>
        </r>
      </text>
    </comment>
    <comment ref="H96" authorId="1" shapeId="0" xr:uid="{00000000-0006-0000-0400-000019030000}">
      <text>
        <r>
          <rPr>
            <b/>
            <sz val="9"/>
            <color indexed="81"/>
            <rFont val="Tahoma"/>
            <family val="2"/>
          </rPr>
          <t xml:space="preserve">Insert positive amount
</t>
        </r>
      </text>
    </comment>
    <comment ref="I96" authorId="1" shapeId="0" xr:uid="{00000000-0006-0000-0400-00001A030000}">
      <text>
        <r>
          <rPr>
            <b/>
            <sz val="9"/>
            <color indexed="81"/>
            <rFont val="Tahoma"/>
            <family val="2"/>
          </rPr>
          <t xml:space="preserve">Insert positive amount
</t>
        </r>
      </text>
    </comment>
    <comment ref="J96" authorId="1" shapeId="0" xr:uid="{00000000-0006-0000-0400-00001B030000}">
      <text>
        <r>
          <rPr>
            <b/>
            <sz val="9"/>
            <color indexed="81"/>
            <rFont val="Tahoma"/>
            <family val="2"/>
          </rPr>
          <t xml:space="preserve">Insert positive amount
</t>
        </r>
      </text>
    </comment>
    <comment ref="K96" authorId="1" shapeId="0" xr:uid="{00000000-0006-0000-0400-00001C030000}">
      <text>
        <r>
          <rPr>
            <b/>
            <sz val="9"/>
            <color indexed="81"/>
            <rFont val="Tahoma"/>
            <family val="2"/>
          </rPr>
          <t xml:space="preserve">Insert positive amount
</t>
        </r>
      </text>
    </comment>
    <comment ref="L96" authorId="1" shapeId="0" xr:uid="{00000000-0006-0000-0400-00001D030000}">
      <text>
        <r>
          <rPr>
            <b/>
            <sz val="9"/>
            <color indexed="81"/>
            <rFont val="Tahoma"/>
            <family val="2"/>
          </rPr>
          <t xml:space="preserve">Insert positive amount
</t>
        </r>
      </text>
    </comment>
    <comment ref="B97" authorId="1" shapeId="0" xr:uid="{00000000-0006-0000-0400-00001E030000}">
      <text>
        <r>
          <rPr>
            <b/>
            <sz val="9"/>
            <color indexed="81"/>
            <rFont val="Tahoma"/>
            <family val="2"/>
          </rPr>
          <t xml:space="preserve">Insert positive amount
</t>
        </r>
      </text>
    </comment>
    <comment ref="C97" authorId="1" shapeId="0" xr:uid="{00000000-0006-0000-0400-00001F030000}">
      <text>
        <r>
          <rPr>
            <b/>
            <sz val="9"/>
            <color indexed="81"/>
            <rFont val="Tahoma"/>
            <family val="2"/>
          </rPr>
          <t xml:space="preserve">Insert positive amount
</t>
        </r>
      </text>
    </comment>
    <comment ref="D97" authorId="1" shapeId="0" xr:uid="{00000000-0006-0000-0400-000020030000}">
      <text>
        <r>
          <rPr>
            <b/>
            <sz val="9"/>
            <color indexed="81"/>
            <rFont val="Tahoma"/>
            <family val="2"/>
          </rPr>
          <t xml:space="preserve">Insert positive amount
</t>
        </r>
      </text>
    </comment>
    <comment ref="E97" authorId="1" shapeId="0" xr:uid="{00000000-0006-0000-0400-000021030000}">
      <text>
        <r>
          <rPr>
            <b/>
            <sz val="9"/>
            <color indexed="81"/>
            <rFont val="Tahoma"/>
            <family val="2"/>
          </rPr>
          <t xml:space="preserve">Insert positive amount
</t>
        </r>
      </text>
    </comment>
    <comment ref="F97" authorId="1" shapeId="0" xr:uid="{00000000-0006-0000-0400-000022030000}">
      <text>
        <r>
          <rPr>
            <b/>
            <sz val="9"/>
            <color indexed="81"/>
            <rFont val="Tahoma"/>
            <family val="2"/>
          </rPr>
          <t xml:space="preserve">Insert positive amount
</t>
        </r>
      </text>
    </comment>
    <comment ref="G97" authorId="1" shapeId="0" xr:uid="{00000000-0006-0000-0400-000023030000}">
      <text>
        <r>
          <rPr>
            <b/>
            <sz val="9"/>
            <color indexed="81"/>
            <rFont val="Tahoma"/>
            <family val="2"/>
          </rPr>
          <t xml:space="preserve">Insert positive amount
</t>
        </r>
      </text>
    </comment>
    <comment ref="H97" authorId="1" shapeId="0" xr:uid="{00000000-0006-0000-0400-000024030000}">
      <text>
        <r>
          <rPr>
            <b/>
            <sz val="9"/>
            <color indexed="81"/>
            <rFont val="Tahoma"/>
            <family val="2"/>
          </rPr>
          <t xml:space="preserve">Insert positive amount
</t>
        </r>
      </text>
    </comment>
    <comment ref="I97" authorId="1" shapeId="0" xr:uid="{00000000-0006-0000-0400-000025030000}">
      <text>
        <r>
          <rPr>
            <b/>
            <sz val="9"/>
            <color indexed="81"/>
            <rFont val="Tahoma"/>
            <family val="2"/>
          </rPr>
          <t xml:space="preserve">Insert positive amount
</t>
        </r>
      </text>
    </comment>
    <comment ref="J97" authorId="1" shapeId="0" xr:uid="{00000000-0006-0000-0400-000026030000}">
      <text>
        <r>
          <rPr>
            <b/>
            <sz val="9"/>
            <color indexed="81"/>
            <rFont val="Tahoma"/>
            <family val="2"/>
          </rPr>
          <t xml:space="preserve">Insert positive amount
</t>
        </r>
      </text>
    </comment>
    <comment ref="K97" authorId="1" shapeId="0" xr:uid="{00000000-0006-0000-0400-000027030000}">
      <text>
        <r>
          <rPr>
            <b/>
            <sz val="9"/>
            <color indexed="81"/>
            <rFont val="Tahoma"/>
            <family val="2"/>
          </rPr>
          <t xml:space="preserve">Insert positive amount
</t>
        </r>
      </text>
    </comment>
    <comment ref="L97" authorId="1" shapeId="0" xr:uid="{00000000-0006-0000-0400-000028030000}">
      <text>
        <r>
          <rPr>
            <b/>
            <sz val="9"/>
            <color indexed="81"/>
            <rFont val="Tahoma"/>
            <family val="2"/>
          </rPr>
          <t xml:space="preserve">Insert positive amount
</t>
        </r>
      </text>
    </comment>
    <comment ref="B98" authorId="1" shapeId="0" xr:uid="{00000000-0006-0000-0400-000029030000}">
      <text>
        <r>
          <rPr>
            <b/>
            <sz val="9"/>
            <color indexed="81"/>
            <rFont val="Tahoma"/>
            <family val="2"/>
          </rPr>
          <t xml:space="preserve">Insert positive amount
</t>
        </r>
      </text>
    </comment>
    <comment ref="C98" authorId="1" shapeId="0" xr:uid="{00000000-0006-0000-0400-00002A030000}">
      <text>
        <r>
          <rPr>
            <b/>
            <sz val="9"/>
            <color indexed="81"/>
            <rFont val="Tahoma"/>
            <family val="2"/>
          </rPr>
          <t xml:space="preserve">Insert positive amount
</t>
        </r>
      </text>
    </comment>
    <comment ref="D98" authorId="1" shapeId="0" xr:uid="{00000000-0006-0000-0400-00002B030000}">
      <text>
        <r>
          <rPr>
            <b/>
            <sz val="9"/>
            <color indexed="81"/>
            <rFont val="Tahoma"/>
            <family val="2"/>
          </rPr>
          <t xml:space="preserve">Insert positive amount
</t>
        </r>
      </text>
    </comment>
    <comment ref="E98" authorId="1" shapeId="0" xr:uid="{00000000-0006-0000-0400-00002C030000}">
      <text>
        <r>
          <rPr>
            <b/>
            <sz val="9"/>
            <color indexed="81"/>
            <rFont val="Tahoma"/>
            <family val="2"/>
          </rPr>
          <t xml:space="preserve">Insert positive amount
</t>
        </r>
      </text>
    </comment>
    <comment ref="F98" authorId="1" shapeId="0" xr:uid="{00000000-0006-0000-0400-00002D030000}">
      <text>
        <r>
          <rPr>
            <b/>
            <sz val="9"/>
            <color indexed="81"/>
            <rFont val="Tahoma"/>
            <family val="2"/>
          </rPr>
          <t xml:space="preserve">Insert positive amount
</t>
        </r>
      </text>
    </comment>
    <comment ref="G98" authorId="1" shapeId="0" xr:uid="{00000000-0006-0000-0400-00002E030000}">
      <text>
        <r>
          <rPr>
            <b/>
            <sz val="9"/>
            <color indexed="81"/>
            <rFont val="Tahoma"/>
            <family val="2"/>
          </rPr>
          <t xml:space="preserve">Insert positive amount
</t>
        </r>
      </text>
    </comment>
    <comment ref="H98" authorId="1" shapeId="0" xr:uid="{00000000-0006-0000-0400-00002F030000}">
      <text>
        <r>
          <rPr>
            <b/>
            <sz val="9"/>
            <color indexed="81"/>
            <rFont val="Tahoma"/>
            <family val="2"/>
          </rPr>
          <t xml:space="preserve">Insert positive amount
</t>
        </r>
      </text>
    </comment>
    <comment ref="I98" authorId="1" shapeId="0" xr:uid="{00000000-0006-0000-0400-000030030000}">
      <text>
        <r>
          <rPr>
            <b/>
            <sz val="9"/>
            <color indexed="81"/>
            <rFont val="Tahoma"/>
            <family val="2"/>
          </rPr>
          <t xml:space="preserve">Insert positive amount
</t>
        </r>
      </text>
    </comment>
    <comment ref="J98" authorId="1" shapeId="0" xr:uid="{00000000-0006-0000-0400-000031030000}">
      <text>
        <r>
          <rPr>
            <b/>
            <sz val="9"/>
            <color indexed="81"/>
            <rFont val="Tahoma"/>
            <family val="2"/>
          </rPr>
          <t xml:space="preserve">Insert positive amount
</t>
        </r>
      </text>
    </comment>
    <comment ref="K98" authorId="1" shapeId="0" xr:uid="{00000000-0006-0000-0400-000032030000}">
      <text>
        <r>
          <rPr>
            <b/>
            <sz val="9"/>
            <color indexed="81"/>
            <rFont val="Tahoma"/>
            <family val="2"/>
          </rPr>
          <t xml:space="preserve">Insert positive amount
</t>
        </r>
      </text>
    </comment>
    <comment ref="L98" authorId="1" shapeId="0" xr:uid="{00000000-0006-0000-0400-000033030000}">
      <text>
        <r>
          <rPr>
            <b/>
            <sz val="9"/>
            <color indexed="81"/>
            <rFont val="Tahoma"/>
            <family val="2"/>
          </rPr>
          <t xml:space="preserve">Insert positive amount
</t>
        </r>
      </text>
    </comment>
    <comment ref="B99" authorId="1" shapeId="0" xr:uid="{00000000-0006-0000-0400-000034030000}">
      <text>
        <r>
          <rPr>
            <b/>
            <sz val="9"/>
            <color indexed="81"/>
            <rFont val="Tahoma"/>
            <family val="2"/>
          </rPr>
          <t xml:space="preserve">Insert positive amount
</t>
        </r>
      </text>
    </comment>
    <comment ref="C99" authorId="1" shapeId="0" xr:uid="{00000000-0006-0000-0400-000035030000}">
      <text>
        <r>
          <rPr>
            <b/>
            <sz val="9"/>
            <color indexed="81"/>
            <rFont val="Tahoma"/>
            <family val="2"/>
          </rPr>
          <t xml:space="preserve">Insert positive amount
</t>
        </r>
      </text>
    </comment>
    <comment ref="D99" authorId="1" shapeId="0" xr:uid="{00000000-0006-0000-0400-000036030000}">
      <text>
        <r>
          <rPr>
            <b/>
            <sz val="9"/>
            <color indexed="81"/>
            <rFont val="Tahoma"/>
            <family val="2"/>
          </rPr>
          <t xml:space="preserve">Insert positive amount
</t>
        </r>
      </text>
    </comment>
    <comment ref="E99" authorId="1" shapeId="0" xr:uid="{00000000-0006-0000-0400-000037030000}">
      <text>
        <r>
          <rPr>
            <b/>
            <sz val="9"/>
            <color indexed="81"/>
            <rFont val="Tahoma"/>
            <family val="2"/>
          </rPr>
          <t xml:space="preserve">Insert positive amount
</t>
        </r>
      </text>
    </comment>
    <comment ref="F99" authorId="1" shapeId="0" xr:uid="{00000000-0006-0000-0400-000038030000}">
      <text>
        <r>
          <rPr>
            <b/>
            <sz val="9"/>
            <color indexed="81"/>
            <rFont val="Tahoma"/>
            <family val="2"/>
          </rPr>
          <t xml:space="preserve">Insert positive amount
</t>
        </r>
      </text>
    </comment>
    <comment ref="G99" authorId="1" shapeId="0" xr:uid="{00000000-0006-0000-0400-000039030000}">
      <text>
        <r>
          <rPr>
            <b/>
            <sz val="9"/>
            <color indexed="81"/>
            <rFont val="Tahoma"/>
            <family val="2"/>
          </rPr>
          <t xml:space="preserve">Insert positive amount
</t>
        </r>
      </text>
    </comment>
    <comment ref="H99" authorId="1" shapeId="0" xr:uid="{00000000-0006-0000-0400-00003A030000}">
      <text>
        <r>
          <rPr>
            <b/>
            <sz val="9"/>
            <color indexed="81"/>
            <rFont val="Tahoma"/>
            <family val="2"/>
          </rPr>
          <t xml:space="preserve">Insert positive amount
</t>
        </r>
      </text>
    </comment>
    <comment ref="I99" authorId="1" shapeId="0" xr:uid="{00000000-0006-0000-0400-00003B030000}">
      <text>
        <r>
          <rPr>
            <b/>
            <sz val="9"/>
            <color indexed="81"/>
            <rFont val="Tahoma"/>
            <family val="2"/>
          </rPr>
          <t xml:space="preserve">Insert positive amount
</t>
        </r>
      </text>
    </comment>
    <comment ref="J99" authorId="1" shapeId="0" xr:uid="{00000000-0006-0000-0400-00003C030000}">
      <text>
        <r>
          <rPr>
            <b/>
            <sz val="9"/>
            <color indexed="81"/>
            <rFont val="Tahoma"/>
            <family val="2"/>
          </rPr>
          <t xml:space="preserve">Insert positive amount
</t>
        </r>
      </text>
    </comment>
    <comment ref="K99" authorId="1" shapeId="0" xr:uid="{00000000-0006-0000-0400-00003D030000}">
      <text>
        <r>
          <rPr>
            <b/>
            <sz val="9"/>
            <color indexed="81"/>
            <rFont val="Tahoma"/>
            <family val="2"/>
          </rPr>
          <t xml:space="preserve">Insert positive amount
</t>
        </r>
      </text>
    </comment>
    <comment ref="L99" authorId="1" shapeId="0" xr:uid="{00000000-0006-0000-0400-00003E030000}">
      <text>
        <r>
          <rPr>
            <b/>
            <sz val="9"/>
            <color indexed="81"/>
            <rFont val="Tahoma"/>
            <family val="2"/>
          </rPr>
          <t xml:space="preserve">Insert positive amount
</t>
        </r>
      </text>
    </comment>
    <comment ref="B100" authorId="1" shapeId="0" xr:uid="{00000000-0006-0000-0400-00003F030000}">
      <text>
        <r>
          <rPr>
            <b/>
            <sz val="9"/>
            <color indexed="81"/>
            <rFont val="Tahoma"/>
            <family val="2"/>
          </rPr>
          <t xml:space="preserve">Insert positive amount
</t>
        </r>
      </text>
    </comment>
    <comment ref="C100" authorId="1" shapeId="0" xr:uid="{00000000-0006-0000-0400-000040030000}">
      <text>
        <r>
          <rPr>
            <b/>
            <sz val="9"/>
            <color indexed="81"/>
            <rFont val="Tahoma"/>
            <family val="2"/>
          </rPr>
          <t xml:space="preserve">Insert positive amount
</t>
        </r>
      </text>
    </comment>
    <comment ref="D100" authorId="1" shapeId="0" xr:uid="{00000000-0006-0000-0400-000041030000}">
      <text>
        <r>
          <rPr>
            <b/>
            <sz val="9"/>
            <color indexed="81"/>
            <rFont val="Tahoma"/>
            <family val="2"/>
          </rPr>
          <t xml:space="preserve">Insert positive amount
</t>
        </r>
      </text>
    </comment>
    <comment ref="E100" authorId="1" shapeId="0" xr:uid="{00000000-0006-0000-0400-000042030000}">
      <text>
        <r>
          <rPr>
            <b/>
            <sz val="9"/>
            <color indexed="81"/>
            <rFont val="Tahoma"/>
            <family val="2"/>
          </rPr>
          <t xml:space="preserve">Insert positive amount
</t>
        </r>
      </text>
    </comment>
    <comment ref="F100" authorId="1" shapeId="0" xr:uid="{00000000-0006-0000-0400-000043030000}">
      <text>
        <r>
          <rPr>
            <b/>
            <sz val="9"/>
            <color indexed="81"/>
            <rFont val="Tahoma"/>
            <family val="2"/>
          </rPr>
          <t xml:space="preserve">Insert positive amount
</t>
        </r>
      </text>
    </comment>
    <comment ref="G100" authorId="1" shapeId="0" xr:uid="{00000000-0006-0000-0400-000044030000}">
      <text>
        <r>
          <rPr>
            <b/>
            <sz val="9"/>
            <color indexed="81"/>
            <rFont val="Tahoma"/>
            <family val="2"/>
          </rPr>
          <t xml:space="preserve">Insert positive amount
</t>
        </r>
      </text>
    </comment>
    <comment ref="H100" authorId="1" shapeId="0" xr:uid="{00000000-0006-0000-0400-000045030000}">
      <text>
        <r>
          <rPr>
            <b/>
            <sz val="9"/>
            <color indexed="81"/>
            <rFont val="Tahoma"/>
            <family val="2"/>
          </rPr>
          <t xml:space="preserve">Insert positive amount
</t>
        </r>
      </text>
    </comment>
    <comment ref="I100" authorId="1" shapeId="0" xr:uid="{00000000-0006-0000-0400-000046030000}">
      <text>
        <r>
          <rPr>
            <b/>
            <sz val="9"/>
            <color indexed="81"/>
            <rFont val="Tahoma"/>
            <family val="2"/>
          </rPr>
          <t xml:space="preserve">Insert positive amount
</t>
        </r>
      </text>
    </comment>
    <comment ref="J100" authorId="1" shapeId="0" xr:uid="{00000000-0006-0000-0400-000047030000}">
      <text>
        <r>
          <rPr>
            <b/>
            <sz val="9"/>
            <color indexed="81"/>
            <rFont val="Tahoma"/>
            <family val="2"/>
          </rPr>
          <t xml:space="preserve">Insert positive amount
</t>
        </r>
      </text>
    </comment>
    <comment ref="K100" authorId="1" shapeId="0" xr:uid="{00000000-0006-0000-0400-000048030000}">
      <text>
        <r>
          <rPr>
            <b/>
            <sz val="9"/>
            <color indexed="81"/>
            <rFont val="Tahoma"/>
            <family val="2"/>
          </rPr>
          <t xml:space="preserve">Insert positive amount
</t>
        </r>
      </text>
    </comment>
    <comment ref="L100" authorId="1" shapeId="0" xr:uid="{00000000-0006-0000-0400-000049030000}">
      <text>
        <r>
          <rPr>
            <b/>
            <sz val="9"/>
            <color indexed="81"/>
            <rFont val="Tahoma"/>
            <family val="2"/>
          </rPr>
          <t xml:space="preserve">Insert positive amount
</t>
        </r>
      </text>
    </comment>
    <comment ref="B101" authorId="1" shapeId="0" xr:uid="{00000000-0006-0000-0400-00004A030000}">
      <text>
        <r>
          <rPr>
            <b/>
            <sz val="9"/>
            <color indexed="81"/>
            <rFont val="Tahoma"/>
            <family val="2"/>
          </rPr>
          <t xml:space="preserve">Insert positive amount
</t>
        </r>
      </text>
    </comment>
    <comment ref="C101" authorId="1" shapeId="0" xr:uid="{00000000-0006-0000-0400-00004B030000}">
      <text>
        <r>
          <rPr>
            <b/>
            <sz val="9"/>
            <color indexed="81"/>
            <rFont val="Tahoma"/>
            <family val="2"/>
          </rPr>
          <t xml:space="preserve">Insert positive amount
</t>
        </r>
      </text>
    </comment>
    <comment ref="D101" authorId="1" shapeId="0" xr:uid="{00000000-0006-0000-0400-00004C030000}">
      <text>
        <r>
          <rPr>
            <b/>
            <sz val="9"/>
            <color indexed="81"/>
            <rFont val="Tahoma"/>
            <family val="2"/>
          </rPr>
          <t xml:space="preserve">Insert positive amount
</t>
        </r>
      </text>
    </comment>
    <comment ref="E101" authorId="1" shapeId="0" xr:uid="{00000000-0006-0000-0400-00004D030000}">
      <text>
        <r>
          <rPr>
            <b/>
            <sz val="9"/>
            <color indexed="81"/>
            <rFont val="Tahoma"/>
            <family val="2"/>
          </rPr>
          <t xml:space="preserve">Insert positive amount
</t>
        </r>
      </text>
    </comment>
    <comment ref="F101" authorId="1" shapeId="0" xr:uid="{00000000-0006-0000-0400-00004E030000}">
      <text>
        <r>
          <rPr>
            <b/>
            <sz val="9"/>
            <color indexed="81"/>
            <rFont val="Tahoma"/>
            <family val="2"/>
          </rPr>
          <t xml:space="preserve">Insert positive amount
</t>
        </r>
      </text>
    </comment>
    <comment ref="G101" authorId="1" shapeId="0" xr:uid="{00000000-0006-0000-0400-00004F030000}">
      <text>
        <r>
          <rPr>
            <b/>
            <sz val="9"/>
            <color indexed="81"/>
            <rFont val="Tahoma"/>
            <family val="2"/>
          </rPr>
          <t xml:space="preserve">Insert positive amount
</t>
        </r>
      </text>
    </comment>
    <comment ref="H101" authorId="1" shapeId="0" xr:uid="{00000000-0006-0000-0400-000050030000}">
      <text>
        <r>
          <rPr>
            <b/>
            <sz val="9"/>
            <color indexed="81"/>
            <rFont val="Tahoma"/>
            <family val="2"/>
          </rPr>
          <t xml:space="preserve">Insert positive amount
</t>
        </r>
      </text>
    </comment>
    <comment ref="I101" authorId="1" shapeId="0" xr:uid="{00000000-0006-0000-0400-000051030000}">
      <text>
        <r>
          <rPr>
            <b/>
            <sz val="9"/>
            <color indexed="81"/>
            <rFont val="Tahoma"/>
            <family val="2"/>
          </rPr>
          <t xml:space="preserve">Insert positive amount
</t>
        </r>
      </text>
    </comment>
    <comment ref="J101" authorId="1" shapeId="0" xr:uid="{00000000-0006-0000-0400-000052030000}">
      <text>
        <r>
          <rPr>
            <b/>
            <sz val="9"/>
            <color indexed="81"/>
            <rFont val="Tahoma"/>
            <family val="2"/>
          </rPr>
          <t xml:space="preserve">Insert positive amount
</t>
        </r>
      </text>
    </comment>
    <comment ref="K101" authorId="1" shapeId="0" xr:uid="{00000000-0006-0000-0400-000053030000}">
      <text>
        <r>
          <rPr>
            <b/>
            <sz val="9"/>
            <color indexed="81"/>
            <rFont val="Tahoma"/>
            <family val="2"/>
          </rPr>
          <t xml:space="preserve">Insert positive amount
</t>
        </r>
      </text>
    </comment>
    <comment ref="L101" authorId="1" shapeId="0" xr:uid="{00000000-0006-0000-0400-000054030000}">
      <text>
        <r>
          <rPr>
            <b/>
            <sz val="9"/>
            <color indexed="81"/>
            <rFont val="Tahoma"/>
            <family val="2"/>
          </rPr>
          <t xml:space="preserve">Insert positive amount
</t>
        </r>
      </text>
    </comment>
    <comment ref="B103" authorId="1" shapeId="0" xr:uid="{00000000-0006-0000-0400-000055030000}">
      <text>
        <r>
          <rPr>
            <b/>
            <sz val="9"/>
            <color indexed="81"/>
            <rFont val="Tahoma"/>
            <family val="2"/>
          </rPr>
          <t xml:space="preserve">Insert negative amount
</t>
        </r>
        <r>
          <rPr>
            <sz val="9"/>
            <color indexed="81"/>
            <rFont val="Tahoma"/>
            <family val="2"/>
          </rPr>
          <t xml:space="preserve">
</t>
        </r>
      </text>
    </comment>
    <comment ref="C103" authorId="1" shapeId="0" xr:uid="{00000000-0006-0000-0400-000056030000}">
      <text>
        <r>
          <rPr>
            <b/>
            <sz val="9"/>
            <color indexed="81"/>
            <rFont val="Tahoma"/>
            <family val="2"/>
          </rPr>
          <t xml:space="preserve">Insert negative amount
</t>
        </r>
        <r>
          <rPr>
            <sz val="9"/>
            <color indexed="81"/>
            <rFont val="Tahoma"/>
            <family val="2"/>
          </rPr>
          <t xml:space="preserve">
</t>
        </r>
      </text>
    </comment>
    <comment ref="D103" authorId="1" shapeId="0" xr:uid="{00000000-0006-0000-0400-000057030000}">
      <text>
        <r>
          <rPr>
            <b/>
            <sz val="9"/>
            <color indexed="81"/>
            <rFont val="Tahoma"/>
            <family val="2"/>
          </rPr>
          <t xml:space="preserve">Insert negative amount
</t>
        </r>
        <r>
          <rPr>
            <sz val="9"/>
            <color indexed="81"/>
            <rFont val="Tahoma"/>
            <family val="2"/>
          </rPr>
          <t xml:space="preserve">
</t>
        </r>
      </text>
    </comment>
    <comment ref="E103" authorId="1" shapeId="0" xr:uid="{00000000-0006-0000-0400-000058030000}">
      <text>
        <r>
          <rPr>
            <b/>
            <sz val="9"/>
            <color indexed="81"/>
            <rFont val="Tahoma"/>
            <family val="2"/>
          </rPr>
          <t xml:space="preserve">Insert negative amount
</t>
        </r>
        <r>
          <rPr>
            <sz val="9"/>
            <color indexed="81"/>
            <rFont val="Tahoma"/>
            <family val="2"/>
          </rPr>
          <t xml:space="preserve">
</t>
        </r>
      </text>
    </comment>
    <comment ref="F103" authorId="1" shapeId="0" xr:uid="{00000000-0006-0000-0400-000059030000}">
      <text>
        <r>
          <rPr>
            <b/>
            <sz val="9"/>
            <color indexed="81"/>
            <rFont val="Tahoma"/>
            <family val="2"/>
          </rPr>
          <t xml:space="preserve">Insert negative amount
</t>
        </r>
        <r>
          <rPr>
            <sz val="9"/>
            <color indexed="81"/>
            <rFont val="Tahoma"/>
            <family val="2"/>
          </rPr>
          <t xml:space="preserve">
</t>
        </r>
      </text>
    </comment>
    <comment ref="G103" authorId="1" shapeId="0" xr:uid="{00000000-0006-0000-0400-00005A030000}">
      <text>
        <r>
          <rPr>
            <b/>
            <sz val="9"/>
            <color indexed="81"/>
            <rFont val="Tahoma"/>
            <family val="2"/>
          </rPr>
          <t xml:space="preserve">Insert negative amount
</t>
        </r>
        <r>
          <rPr>
            <sz val="9"/>
            <color indexed="81"/>
            <rFont val="Tahoma"/>
            <family val="2"/>
          </rPr>
          <t xml:space="preserve">
</t>
        </r>
      </text>
    </comment>
    <comment ref="H103" authorId="1" shapeId="0" xr:uid="{00000000-0006-0000-0400-00005B030000}">
      <text>
        <r>
          <rPr>
            <b/>
            <sz val="9"/>
            <color indexed="81"/>
            <rFont val="Tahoma"/>
            <family val="2"/>
          </rPr>
          <t xml:space="preserve">Insert negative amount
</t>
        </r>
        <r>
          <rPr>
            <sz val="9"/>
            <color indexed="81"/>
            <rFont val="Tahoma"/>
            <family val="2"/>
          </rPr>
          <t xml:space="preserve">
</t>
        </r>
      </text>
    </comment>
    <comment ref="I103" authorId="1" shapeId="0" xr:uid="{00000000-0006-0000-0400-00005C030000}">
      <text>
        <r>
          <rPr>
            <b/>
            <sz val="9"/>
            <color indexed="81"/>
            <rFont val="Tahoma"/>
            <family val="2"/>
          </rPr>
          <t xml:space="preserve">Insert negative amount
</t>
        </r>
        <r>
          <rPr>
            <sz val="9"/>
            <color indexed="81"/>
            <rFont val="Tahoma"/>
            <family val="2"/>
          </rPr>
          <t xml:space="preserve">
</t>
        </r>
      </text>
    </comment>
    <comment ref="J103" authorId="1" shapeId="0" xr:uid="{00000000-0006-0000-0400-00005D030000}">
      <text>
        <r>
          <rPr>
            <b/>
            <sz val="9"/>
            <color indexed="81"/>
            <rFont val="Tahoma"/>
            <family val="2"/>
          </rPr>
          <t xml:space="preserve">Insert negative amount
</t>
        </r>
        <r>
          <rPr>
            <sz val="9"/>
            <color indexed="81"/>
            <rFont val="Tahoma"/>
            <family val="2"/>
          </rPr>
          <t xml:space="preserve">
</t>
        </r>
      </text>
    </comment>
    <comment ref="K103" authorId="1" shapeId="0" xr:uid="{00000000-0006-0000-0400-00005E030000}">
      <text>
        <r>
          <rPr>
            <b/>
            <sz val="9"/>
            <color indexed="81"/>
            <rFont val="Tahoma"/>
            <family val="2"/>
          </rPr>
          <t xml:space="preserve">Insert negative amount
</t>
        </r>
        <r>
          <rPr>
            <sz val="9"/>
            <color indexed="81"/>
            <rFont val="Tahoma"/>
            <family val="2"/>
          </rPr>
          <t xml:space="preserve">
</t>
        </r>
      </text>
    </comment>
    <comment ref="L103" authorId="1" shapeId="0" xr:uid="{00000000-0006-0000-0400-00005F030000}">
      <text>
        <r>
          <rPr>
            <b/>
            <sz val="9"/>
            <color indexed="81"/>
            <rFont val="Tahoma"/>
            <family val="2"/>
          </rPr>
          <t xml:space="preserve">Insert negative amount
</t>
        </r>
        <r>
          <rPr>
            <sz val="9"/>
            <color indexed="81"/>
            <rFont val="Tahoma"/>
            <family val="2"/>
          </rPr>
          <t xml:space="preserve">
</t>
        </r>
      </text>
    </comment>
    <comment ref="B104" authorId="1" shapeId="0" xr:uid="{00000000-0006-0000-0400-000060030000}">
      <text>
        <r>
          <rPr>
            <b/>
            <sz val="9"/>
            <color indexed="81"/>
            <rFont val="Tahoma"/>
            <family val="2"/>
          </rPr>
          <t xml:space="preserve">Insert negative amount
</t>
        </r>
        <r>
          <rPr>
            <sz val="9"/>
            <color indexed="81"/>
            <rFont val="Tahoma"/>
            <family val="2"/>
          </rPr>
          <t xml:space="preserve">
</t>
        </r>
      </text>
    </comment>
    <comment ref="C104" authorId="1" shapeId="0" xr:uid="{00000000-0006-0000-0400-000061030000}">
      <text>
        <r>
          <rPr>
            <b/>
            <sz val="9"/>
            <color indexed="81"/>
            <rFont val="Tahoma"/>
            <family val="2"/>
          </rPr>
          <t xml:space="preserve">Insert negative amount
</t>
        </r>
        <r>
          <rPr>
            <sz val="9"/>
            <color indexed="81"/>
            <rFont val="Tahoma"/>
            <family val="2"/>
          </rPr>
          <t xml:space="preserve">
</t>
        </r>
      </text>
    </comment>
    <comment ref="D104" authorId="1" shapeId="0" xr:uid="{00000000-0006-0000-0400-000062030000}">
      <text>
        <r>
          <rPr>
            <b/>
            <sz val="9"/>
            <color indexed="81"/>
            <rFont val="Tahoma"/>
            <family val="2"/>
          </rPr>
          <t xml:space="preserve">Insert negative amount
</t>
        </r>
        <r>
          <rPr>
            <sz val="9"/>
            <color indexed="81"/>
            <rFont val="Tahoma"/>
            <family val="2"/>
          </rPr>
          <t xml:space="preserve">
</t>
        </r>
      </text>
    </comment>
    <comment ref="E104" authorId="1" shapeId="0" xr:uid="{00000000-0006-0000-0400-000063030000}">
      <text>
        <r>
          <rPr>
            <b/>
            <sz val="9"/>
            <color indexed="81"/>
            <rFont val="Tahoma"/>
            <family val="2"/>
          </rPr>
          <t xml:space="preserve">Insert negative amount
</t>
        </r>
        <r>
          <rPr>
            <sz val="9"/>
            <color indexed="81"/>
            <rFont val="Tahoma"/>
            <family val="2"/>
          </rPr>
          <t xml:space="preserve">
</t>
        </r>
      </text>
    </comment>
    <comment ref="F104" authorId="1" shapeId="0" xr:uid="{00000000-0006-0000-0400-000064030000}">
      <text>
        <r>
          <rPr>
            <b/>
            <sz val="9"/>
            <color indexed="81"/>
            <rFont val="Tahoma"/>
            <family val="2"/>
          </rPr>
          <t xml:space="preserve">Insert negative amount
</t>
        </r>
        <r>
          <rPr>
            <sz val="9"/>
            <color indexed="81"/>
            <rFont val="Tahoma"/>
            <family val="2"/>
          </rPr>
          <t xml:space="preserve">
</t>
        </r>
      </text>
    </comment>
    <comment ref="G104" authorId="1" shapeId="0" xr:uid="{00000000-0006-0000-0400-000065030000}">
      <text>
        <r>
          <rPr>
            <b/>
            <sz val="9"/>
            <color indexed="81"/>
            <rFont val="Tahoma"/>
            <family val="2"/>
          </rPr>
          <t xml:space="preserve">Insert negative amount
</t>
        </r>
        <r>
          <rPr>
            <sz val="9"/>
            <color indexed="81"/>
            <rFont val="Tahoma"/>
            <family val="2"/>
          </rPr>
          <t xml:space="preserve">
</t>
        </r>
      </text>
    </comment>
    <comment ref="H104" authorId="1" shapeId="0" xr:uid="{00000000-0006-0000-0400-000066030000}">
      <text>
        <r>
          <rPr>
            <b/>
            <sz val="9"/>
            <color indexed="81"/>
            <rFont val="Tahoma"/>
            <family val="2"/>
          </rPr>
          <t xml:space="preserve">Insert negative amount
</t>
        </r>
        <r>
          <rPr>
            <sz val="9"/>
            <color indexed="81"/>
            <rFont val="Tahoma"/>
            <family val="2"/>
          </rPr>
          <t xml:space="preserve">
</t>
        </r>
      </text>
    </comment>
    <comment ref="I104" authorId="1" shapeId="0" xr:uid="{00000000-0006-0000-0400-000067030000}">
      <text>
        <r>
          <rPr>
            <b/>
            <sz val="9"/>
            <color indexed="81"/>
            <rFont val="Tahoma"/>
            <family val="2"/>
          </rPr>
          <t xml:space="preserve">Insert negative amount
</t>
        </r>
        <r>
          <rPr>
            <sz val="9"/>
            <color indexed="81"/>
            <rFont val="Tahoma"/>
            <family val="2"/>
          </rPr>
          <t xml:space="preserve">
</t>
        </r>
      </text>
    </comment>
    <comment ref="J104" authorId="1" shapeId="0" xr:uid="{00000000-0006-0000-0400-000068030000}">
      <text>
        <r>
          <rPr>
            <b/>
            <sz val="9"/>
            <color indexed="81"/>
            <rFont val="Tahoma"/>
            <family val="2"/>
          </rPr>
          <t xml:space="preserve">Insert negative amount
</t>
        </r>
        <r>
          <rPr>
            <sz val="9"/>
            <color indexed="81"/>
            <rFont val="Tahoma"/>
            <family val="2"/>
          </rPr>
          <t xml:space="preserve">
</t>
        </r>
      </text>
    </comment>
    <comment ref="K104" authorId="1" shapeId="0" xr:uid="{00000000-0006-0000-0400-000069030000}">
      <text>
        <r>
          <rPr>
            <b/>
            <sz val="9"/>
            <color indexed="81"/>
            <rFont val="Tahoma"/>
            <family val="2"/>
          </rPr>
          <t xml:space="preserve">Insert negative amount
</t>
        </r>
        <r>
          <rPr>
            <sz val="9"/>
            <color indexed="81"/>
            <rFont val="Tahoma"/>
            <family val="2"/>
          </rPr>
          <t xml:space="preserve">
</t>
        </r>
      </text>
    </comment>
    <comment ref="L104" authorId="1" shapeId="0" xr:uid="{00000000-0006-0000-0400-00006A030000}">
      <text>
        <r>
          <rPr>
            <b/>
            <sz val="9"/>
            <color indexed="81"/>
            <rFont val="Tahoma"/>
            <family val="2"/>
          </rPr>
          <t xml:space="preserve">Insert negative amount
</t>
        </r>
        <r>
          <rPr>
            <sz val="9"/>
            <color indexed="81"/>
            <rFont val="Tahoma"/>
            <family val="2"/>
          </rPr>
          <t xml:space="preserve">
</t>
        </r>
      </text>
    </comment>
    <comment ref="B105" authorId="1" shapeId="0" xr:uid="{00000000-0006-0000-0400-00006B030000}">
      <text>
        <r>
          <rPr>
            <b/>
            <sz val="9"/>
            <color indexed="81"/>
            <rFont val="Tahoma"/>
            <family val="2"/>
          </rPr>
          <t xml:space="preserve">Insert negative amount
</t>
        </r>
        <r>
          <rPr>
            <sz val="9"/>
            <color indexed="81"/>
            <rFont val="Tahoma"/>
            <family val="2"/>
          </rPr>
          <t xml:space="preserve">
</t>
        </r>
      </text>
    </comment>
    <comment ref="C105" authorId="1" shapeId="0" xr:uid="{00000000-0006-0000-0400-00006C030000}">
      <text>
        <r>
          <rPr>
            <b/>
            <sz val="9"/>
            <color indexed="81"/>
            <rFont val="Tahoma"/>
            <family val="2"/>
          </rPr>
          <t xml:space="preserve">Insert negative amount
</t>
        </r>
        <r>
          <rPr>
            <sz val="9"/>
            <color indexed="81"/>
            <rFont val="Tahoma"/>
            <family val="2"/>
          </rPr>
          <t xml:space="preserve">
</t>
        </r>
      </text>
    </comment>
    <comment ref="D105" authorId="1" shapeId="0" xr:uid="{00000000-0006-0000-0400-00006D030000}">
      <text>
        <r>
          <rPr>
            <b/>
            <sz val="9"/>
            <color indexed="81"/>
            <rFont val="Tahoma"/>
            <family val="2"/>
          </rPr>
          <t xml:space="preserve">Insert negative amount
</t>
        </r>
        <r>
          <rPr>
            <sz val="9"/>
            <color indexed="81"/>
            <rFont val="Tahoma"/>
            <family val="2"/>
          </rPr>
          <t xml:space="preserve">
</t>
        </r>
      </text>
    </comment>
    <comment ref="E105" authorId="1" shapeId="0" xr:uid="{00000000-0006-0000-0400-00006E030000}">
      <text>
        <r>
          <rPr>
            <b/>
            <sz val="9"/>
            <color indexed="81"/>
            <rFont val="Tahoma"/>
            <family val="2"/>
          </rPr>
          <t xml:space="preserve">Insert negative amount
</t>
        </r>
        <r>
          <rPr>
            <sz val="9"/>
            <color indexed="81"/>
            <rFont val="Tahoma"/>
            <family val="2"/>
          </rPr>
          <t xml:space="preserve">
</t>
        </r>
      </text>
    </comment>
    <comment ref="F105" authorId="1" shapeId="0" xr:uid="{00000000-0006-0000-0400-00006F030000}">
      <text>
        <r>
          <rPr>
            <b/>
            <sz val="9"/>
            <color indexed="81"/>
            <rFont val="Tahoma"/>
            <family val="2"/>
          </rPr>
          <t xml:space="preserve">Insert negative amount
</t>
        </r>
        <r>
          <rPr>
            <sz val="9"/>
            <color indexed="81"/>
            <rFont val="Tahoma"/>
            <family val="2"/>
          </rPr>
          <t xml:space="preserve">
</t>
        </r>
      </text>
    </comment>
    <comment ref="G105" authorId="1" shapeId="0" xr:uid="{00000000-0006-0000-0400-000070030000}">
      <text>
        <r>
          <rPr>
            <b/>
            <sz val="9"/>
            <color indexed="81"/>
            <rFont val="Tahoma"/>
            <family val="2"/>
          </rPr>
          <t xml:space="preserve">Insert negative amount
</t>
        </r>
        <r>
          <rPr>
            <sz val="9"/>
            <color indexed="81"/>
            <rFont val="Tahoma"/>
            <family val="2"/>
          </rPr>
          <t xml:space="preserve">
</t>
        </r>
      </text>
    </comment>
    <comment ref="H105" authorId="1" shapeId="0" xr:uid="{00000000-0006-0000-0400-000071030000}">
      <text>
        <r>
          <rPr>
            <b/>
            <sz val="9"/>
            <color indexed="81"/>
            <rFont val="Tahoma"/>
            <family val="2"/>
          </rPr>
          <t xml:space="preserve">Insert negative amount
</t>
        </r>
        <r>
          <rPr>
            <sz val="9"/>
            <color indexed="81"/>
            <rFont val="Tahoma"/>
            <family val="2"/>
          </rPr>
          <t xml:space="preserve">
</t>
        </r>
      </text>
    </comment>
    <comment ref="I105" authorId="1" shapeId="0" xr:uid="{00000000-0006-0000-0400-000072030000}">
      <text>
        <r>
          <rPr>
            <b/>
            <sz val="9"/>
            <color indexed="81"/>
            <rFont val="Tahoma"/>
            <family val="2"/>
          </rPr>
          <t xml:space="preserve">Insert negative amount
</t>
        </r>
        <r>
          <rPr>
            <sz val="9"/>
            <color indexed="81"/>
            <rFont val="Tahoma"/>
            <family val="2"/>
          </rPr>
          <t xml:space="preserve">
</t>
        </r>
      </text>
    </comment>
    <comment ref="J105" authorId="1" shapeId="0" xr:uid="{00000000-0006-0000-0400-000073030000}">
      <text>
        <r>
          <rPr>
            <b/>
            <sz val="9"/>
            <color indexed="81"/>
            <rFont val="Tahoma"/>
            <family val="2"/>
          </rPr>
          <t xml:space="preserve">Insert negative amount
</t>
        </r>
        <r>
          <rPr>
            <sz val="9"/>
            <color indexed="81"/>
            <rFont val="Tahoma"/>
            <family val="2"/>
          </rPr>
          <t xml:space="preserve">
</t>
        </r>
      </text>
    </comment>
    <comment ref="K105" authorId="1" shapeId="0" xr:uid="{00000000-0006-0000-0400-000074030000}">
      <text>
        <r>
          <rPr>
            <b/>
            <sz val="9"/>
            <color indexed="81"/>
            <rFont val="Tahoma"/>
            <family val="2"/>
          </rPr>
          <t xml:space="preserve">Insert negative amount
</t>
        </r>
        <r>
          <rPr>
            <sz val="9"/>
            <color indexed="81"/>
            <rFont val="Tahoma"/>
            <family val="2"/>
          </rPr>
          <t xml:space="preserve">
</t>
        </r>
      </text>
    </comment>
    <comment ref="L105" authorId="1" shapeId="0" xr:uid="{00000000-0006-0000-0400-000075030000}">
      <text>
        <r>
          <rPr>
            <b/>
            <sz val="9"/>
            <color indexed="81"/>
            <rFont val="Tahoma"/>
            <family val="2"/>
          </rPr>
          <t xml:space="preserve">Insert negative amount
</t>
        </r>
        <r>
          <rPr>
            <sz val="9"/>
            <color indexed="81"/>
            <rFont val="Tahoma"/>
            <family val="2"/>
          </rPr>
          <t xml:space="preserve">
</t>
        </r>
      </text>
    </comment>
    <comment ref="B106" authorId="1" shapeId="0" xr:uid="{00000000-0006-0000-0400-000076030000}">
      <text>
        <r>
          <rPr>
            <b/>
            <sz val="9"/>
            <color indexed="81"/>
            <rFont val="Tahoma"/>
            <family val="2"/>
          </rPr>
          <t xml:space="preserve">Insert negative amount
</t>
        </r>
        <r>
          <rPr>
            <sz val="9"/>
            <color indexed="81"/>
            <rFont val="Tahoma"/>
            <family val="2"/>
          </rPr>
          <t xml:space="preserve">
</t>
        </r>
      </text>
    </comment>
    <comment ref="C106" authorId="1" shapeId="0" xr:uid="{00000000-0006-0000-0400-000077030000}">
      <text>
        <r>
          <rPr>
            <b/>
            <sz val="9"/>
            <color indexed="81"/>
            <rFont val="Tahoma"/>
            <family val="2"/>
          </rPr>
          <t xml:space="preserve">Insert negative amount
</t>
        </r>
        <r>
          <rPr>
            <sz val="9"/>
            <color indexed="81"/>
            <rFont val="Tahoma"/>
            <family val="2"/>
          </rPr>
          <t xml:space="preserve">
</t>
        </r>
      </text>
    </comment>
    <comment ref="D106" authorId="1" shapeId="0" xr:uid="{00000000-0006-0000-0400-000078030000}">
      <text>
        <r>
          <rPr>
            <b/>
            <sz val="9"/>
            <color indexed="81"/>
            <rFont val="Tahoma"/>
            <family val="2"/>
          </rPr>
          <t xml:space="preserve">Insert negative amount
</t>
        </r>
        <r>
          <rPr>
            <sz val="9"/>
            <color indexed="81"/>
            <rFont val="Tahoma"/>
            <family val="2"/>
          </rPr>
          <t xml:space="preserve">
</t>
        </r>
      </text>
    </comment>
    <comment ref="E106" authorId="1" shapeId="0" xr:uid="{00000000-0006-0000-0400-000079030000}">
      <text>
        <r>
          <rPr>
            <b/>
            <sz val="9"/>
            <color indexed="81"/>
            <rFont val="Tahoma"/>
            <family val="2"/>
          </rPr>
          <t xml:space="preserve">Insert negative amount
</t>
        </r>
        <r>
          <rPr>
            <sz val="9"/>
            <color indexed="81"/>
            <rFont val="Tahoma"/>
            <family val="2"/>
          </rPr>
          <t xml:space="preserve">
</t>
        </r>
      </text>
    </comment>
    <comment ref="F106" authorId="1" shapeId="0" xr:uid="{00000000-0006-0000-0400-00007A030000}">
      <text>
        <r>
          <rPr>
            <b/>
            <sz val="9"/>
            <color indexed="81"/>
            <rFont val="Tahoma"/>
            <family val="2"/>
          </rPr>
          <t xml:space="preserve">Insert negative amount
</t>
        </r>
        <r>
          <rPr>
            <sz val="9"/>
            <color indexed="81"/>
            <rFont val="Tahoma"/>
            <family val="2"/>
          </rPr>
          <t xml:space="preserve">
</t>
        </r>
      </text>
    </comment>
    <comment ref="G106" authorId="1" shapeId="0" xr:uid="{00000000-0006-0000-0400-00007B030000}">
      <text>
        <r>
          <rPr>
            <b/>
            <sz val="9"/>
            <color indexed="81"/>
            <rFont val="Tahoma"/>
            <family val="2"/>
          </rPr>
          <t xml:space="preserve">Insert negative amount
</t>
        </r>
        <r>
          <rPr>
            <sz val="9"/>
            <color indexed="81"/>
            <rFont val="Tahoma"/>
            <family val="2"/>
          </rPr>
          <t xml:space="preserve">
</t>
        </r>
      </text>
    </comment>
    <comment ref="H106" authorId="1" shapeId="0" xr:uid="{00000000-0006-0000-0400-00007C030000}">
      <text>
        <r>
          <rPr>
            <b/>
            <sz val="9"/>
            <color indexed="81"/>
            <rFont val="Tahoma"/>
            <family val="2"/>
          </rPr>
          <t xml:space="preserve">Insert negative amount
</t>
        </r>
        <r>
          <rPr>
            <sz val="9"/>
            <color indexed="81"/>
            <rFont val="Tahoma"/>
            <family val="2"/>
          </rPr>
          <t xml:space="preserve">
</t>
        </r>
      </text>
    </comment>
    <comment ref="I106" authorId="1" shapeId="0" xr:uid="{00000000-0006-0000-0400-00007D030000}">
      <text>
        <r>
          <rPr>
            <b/>
            <sz val="9"/>
            <color indexed="81"/>
            <rFont val="Tahoma"/>
            <family val="2"/>
          </rPr>
          <t xml:space="preserve">Insert negative amount
</t>
        </r>
        <r>
          <rPr>
            <sz val="9"/>
            <color indexed="81"/>
            <rFont val="Tahoma"/>
            <family val="2"/>
          </rPr>
          <t xml:space="preserve">
</t>
        </r>
      </text>
    </comment>
    <comment ref="J106" authorId="1" shapeId="0" xr:uid="{00000000-0006-0000-0400-00007E030000}">
      <text>
        <r>
          <rPr>
            <b/>
            <sz val="9"/>
            <color indexed="81"/>
            <rFont val="Tahoma"/>
            <family val="2"/>
          </rPr>
          <t xml:space="preserve">Insert negative amount
</t>
        </r>
        <r>
          <rPr>
            <sz val="9"/>
            <color indexed="81"/>
            <rFont val="Tahoma"/>
            <family val="2"/>
          </rPr>
          <t xml:space="preserve">
</t>
        </r>
      </text>
    </comment>
    <comment ref="K106" authorId="1" shapeId="0" xr:uid="{00000000-0006-0000-0400-00007F030000}">
      <text>
        <r>
          <rPr>
            <b/>
            <sz val="9"/>
            <color indexed="81"/>
            <rFont val="Tahoma"/>
            <family val="2"/>
          </rPr>
          <t xml:space="preserve">Insert negative amount
</t>
        </r>
        <r>
          <rPr>
            <sz val="9"/>
            <color indexed="81"/>
            <rFont val="Tahoma"/>
            <family val="2"/>
          </rPr>
          <t xml:space="preserve">
</t>
        </r>
      </text>
    </comment>
    <comment ref="L106" authorId="1" shapeId="0" xr:uid="{00000000-0006-0000-0400-000080030000}">
      <text>
        <r>
          <rPr>
            <b/>
            <sz val="9"/>
            <color indexed="81"/>
            <rFont val="Tahoma"/>
            <family val="2"/>
          </rPr>
          <t xml:space="preserve">Insert negative amount
</t>
        </r>
        <r>
          <rPr>
            <sz val="9"/>
            <color indexed="81"/>
            <rFont val="Tahoma"/>
            <family val="2"/>
          </rPr>
          <t xml:space="preserve">
</t>
        </r>
      </text>
    </comment>
    <comment ref="B107" authorId="1" shapeId="0" xr:uid="{00000000-0006-0000-0400-000081030000}">
      <text>
        <r>
          <rPr>
            <b/>
            <sz val="9"/>
            <color indexed="81"/>
            <rFont val="Tahoma"/>
            <family val="2"/>
          </rPr>
          <t xml:space="preserve">Insert negative amount
</t>
        </r>
        <r>
          <rPr>
            <sz val="9"/>
            <color indexed="81"/>
            <rFont val="Tahoma"/>
            <family val="2"/>
          </rPr>
          <t xml:space="preserve">
</t>
        </r>
      </text>
    </comment>
    <comment ref="C107" authorId="1" shapeId="0" xr:uid="{00000000-0006-0000-0400-000082030000}">
      <text>
        <r>
          <rPr>
            <b/>
            <sz val="9"/>
            <color indexed="81"/>
            <rFont val="Tahoma"/>
            <family val="2"/>
          </rPr>
          <t xml:space="preserve">Insert negative amount
</t>
        </r>
        <r>
          <rPr>
            <sz val="9"/>
            <color indexed="81"/>
            <rFont val="Tahoma"/>
            <family val="2"/>
          </rPr>
          <t xml:space="preserve">
</t>
        </r>
      </text>
    </comment>
    <comment ref="D107" authorId="1" shapeId="0" xr:uid="{00000000-0006-0000-0400-000083030000}">
      <text>
        <r>
          <rPr>
            <b/>
            <sz val="9"/>
            <color indexed="81"/>
            <rFont val="Tahoma"/>
            <family val="2"/>
          </rPr>
          <t xml:space="preserve">Insert negative amount
</t>
        </r>
        <r>
          <rPr>
            <sz val="9"/>
            <color indexed="81"/>
            <rFont val="Tahoma"/>
            <family val="2"/>
          </rPr>
          <t xml:space="preserve">
</t>
        </r>
      </text>
    </comment>
    <comment ref="E107" authorId="1" shapeId="0" xr:uid="{00000000-0006-0000-0400-000084030000}">
      <text>
        <r>
          <rPr>
            <b/>
            <sz val="9"/>
            <color indexed="81"/>
            <rFont val="Tahoma"/>
            <family val="2"/>
          </rPr>
          <t xml:space="preserve">Insert negative amount
</t>
        </r>
        <r>
          <rPr>
            <sz val="9"/>
            <color indexed="81"/>
            <rFont val="Tahoma"/>
            <family val="2"/>
          </rPr>
          <t xml:space="preserve">
</t>
        </r>
      </text>
    </comment>
    <comment ref="F107" authorId="1" shapeId="0" xr:uid="{00000000-0006-0000-0400-000085030000}">
      <text>
        <r>
          <rPr>
            <b/>
            <sz val="9"/>
            <color indexed="81"/>
            <rFont val="Tahoma"/>
            <family val="2"/>
          </rPr>
          <t xml:space="preserve">Insert negative amount
</t>
        </r>
        <r>
          <rPr>
            <sz val="9"/>
            <color indexed="81"/>
            <rFont val="Tahoma"/>
            <family val="2"/>
          </rPr>
          <t xml:space="preserve">
</t>
        </r>
      </text>
    </comment>
    <comment ref="G107" authorId="1" shapeId="0" xr:uid="{00000000-0006-0000-0400-000086030000}">
      <text>
        <r>
          <rPr>
            <b/>
            <sz val="9"/>
            <color indexed="81"/>
            <rFont val="Tahoma"/>
            <family val="2"/>
          </rPr>
          <t xml:space="preserve">Insert negative amount
</t>
        </r>
        <r>
          <rPr>
            <sz val="9"/>
            <color indexed="81"/>
            <rFont val="Tahoma"/>
            <family val="2"/>
          </rPr>
          <t xml:space="preserve">
</t>
        </r>
      </text>
    </comment>
    <comment ref="H107" authorId="1" shapeId="0" xr:uid="{00000000-0006-0000-0400-000087030000}">
      <text>
        <r>
          <rPr>
            <b/>
            <sz val="9"/>
            <color indexed="81"/>
            <rFont val="Tahoma"/>
            <family val="2"/>
          </rPr>
          <t xml:space="preserve">Insert negative amount
</t>
        </r>
        <r>
          <rPr>
            <sz val="9"/>
            <color indexed="81"/>
            <rFont val="Tahoma"/>
            <family val="2"/>
          </rPr>
          <t xml:space="preserve">
</t>
        </r>
      </text>
    </comment>
    <comment ref="I107" authorId="1" shapeId="0" xr:uid="{00000000-0006-0000-0400-000088030000}">
      <text>
        <r>
          <rPr>
            <b/>
            <sz val="9"/>
            <color indexed="81"/>
            <rFont val="Tahoma"/>
            <family val="2"/>
          </rPr>
          <t xml:space="preserve">Insert negative amount
</t>
        </r>
        <r>
          <rPr>
            <sz val="9"/>
            <color indexed="81"/>
            <rFont val="Tahoma"/>
            <family val="2"/>
          </rPr>
          <t xml:space="preserve">
</t>
        </r>
      </text>
    </comment>
    <comment ref="J107" authorId="1" shapeId="0" xr:uid="{00000000-0006-0000-0400-000089030000}">
      <text>
        <r>
          <rPr>
            <b/>
            <sz val="9"/>
            <color indexed="81"/>
            <rFont val="Tahoma"/>
            <family val="2"/>
          </rPr>
          <t xml:space="preserve">Insert negative amount
</t>
        </r>
        <r>
          <rPr>
            <sz val="9"/>
            <color indexed="81"/>
            <rFont val="Tahoma"/>
            <family val="2"/>
          </rPr>
          <t xml:space="preserve">
</t>
        </r>
      </text>
    </comment>
    <comment ref="K107" authorId="1" shapeId="0" xr:uid="{00000000-0006-0000-0400-00008A030000}">
      <text>
        <r>
          <rPr>
            <b/>
            <sz val="9"/>
            <color indexed="81"/>
            <rFont val="Tahoma"/>
            <family val="2"/>
          </rPr>
          <t xml:space="preserve">Insert negative amount
</t>
        </r>
        <r>
          <rPr>
            <sz val="9"/>
            <color indexed="81"/>
            <rFont val="Tahoma"/>
            <family val="2"/>
          </rPr>
          <t xml:space="preserve">
</t>
        </r>
      </text>
    </comment>
    <comment ref="L107" authorId="1" shapeId="0" xr:uid="{00000000-0006-0000-0400-00008B030000}">
      <text>
        <r>
          <rPr>
            <b/>
            <sz val="9"/>
            <color indexed="81"/>
            <rFont val="Tahoma"/>
            <family val="2"/>
          </rPr>
          <t xml:space="preserve">Insert negative amount
</t>
        </r>
        <r>
          <rPr>
            <sz val="9"/>
            <color indexed="81"/>
            <rFont val="Tahoma"/>
            <family val="2"/>
          </rPr>
          <t xml:space="preserve">
</t>
        </r>
      </text>
    </comment>
    <comment ref="B118" authorId="1" shapeId="0" xr:uid="{00000000-0006-0000-0400-00008C030000}">
      <text>
        <r>
          <rPr>
            <b/>
            <sz val="9"/>
            <color indexed="81"/>
            <rFont val="Tahoma"/>
            <family val="2"/>
          </rPr>
          <t xml:space="preserve">Enter a positive number
</t>
        </r>
        <r>
          <rPr>
            <sz val="9"/>
            <color indexed="81"/>
            <rFont val="Tahoma"/>
            <family val="2"/>
          </rPr>
          <t xml:space="preserve">
</t>
        </r>
      </text>
    </comment>
    <comment ref="C118" authorId="1" shapeId="0" xr:uid="{00000000-0006-0000-0400-00008D030000}">
      <text>
        <r>
          <rPr>
            <b/>
            <sz val="9"/>
            <color indexed="81"/>
            <rFont val="Tahoma"/>
            <family val="2"/>
          </rPr>
          <t xml:space="preserve">Enter a positive number
</t>
        </r>
        <r>
          <rPr>
            <sz val="9"/>
            <color indexed="81"/>
            <rFont val="Tahoma"/>
            <family val="2"/>
          </rPr>
          <t xml:space="preserve">
</t>
        </r>
      </text>
    </comment>
    <comment ref="D118" authorId="1" shapeId="0" xr:uid="{00000000-0006-0000-0400-00008E030000}">
      <text>
        <r>
          <rPr>
            <b/>
            <sz val="9"/>
            <color indexed="81"/>
            <rFont val="Tahoma"/>
            <family val="2"/>
          </rPr>
          <t xml:space="preserve">Enter a positive number
</t>
        </r>
        <r>
          <rPr>
            <sz val="9"/>
            <color indexed="81"/>
            <rFont val="Tahoma"/>
            <family val="2"/>
          </rPr>
          <t xml:space="preserve">
</t>
        </r>
      </text>
    </comment>
    <comment ref="E118" authorId="1" shapeId="0" xr:uid="{00000000-0006-0000-0400-00008F030000}">
      <text>
        <r>
          <rPr>
            <b/>
            <sz val="9"/>
            <color indexed="81"/>
            <rFont val="Tahoma"/>
            <family val="2"/>
          </rPr>
          <t xml:space="preserve">Enter a positive number
</t>
        </r>
        <r>
          <rPr>
            <sz val="9"/>
            <color indexed="81"/>
            <rFont val="Tahoma"/>
            <family val="2"/>
          </rPr>
          <t xml:space="preserve">
</t>
        </r>
      </text>
    </comment>
    <comment ref="F118" authorId="1" shapeId="0" xr:uid="{00000000-0006-0000-0400-000090030000}">
      <text>
        <r>
          <rPr>
            <b/>
            <sz val="9"/>
            <color indexed="81"/>
            <rFont val="Tahoma"/>
            <family val="2"/>
          </rPr>
          <t xml:space="preserve">Enter a positive number
</t>
        </r>
        <r>
          <rPr>
            <sz val="9"/>
            <color indexed="81"/>
            <rFont val="Tahoma"/>
            <family val="2"/>
          </rPr>
          <t xml:space="preserve">
</t>
        </r>
      </text>
    </comment>
    <comment ref="G118" authorId="1" shapeId="0" xr:uid="{00000000-0006-0000-0400-000091030000}">
      <text>
        <r>
          <rPr>
            <b/>
            <sz val="9"/>
            <color indexed="81"/>
            <rFont val="Tahoma"/>
            <family val="2"/>
          </rPr>
          <t xml:space="preserve">Enter a positive number
</t>
        </r>
        <r>
          <rPr>
            <sz val="9"/>
            <color indexed="81"/>
            <rFont val="Tahoma"/>
            <family val="2"/>
          </rPr>
          <t xml:space="preserve">
</t>
        </r>
      </text>
    </comment>
    <comment ref="H118" authorId="1" shapeId="0" xr:uid="{00000000-0006-0000-0400-000092030000}">
      <text>
        <r>
          <rPr>
            <b/>
            <sz val="9"/>
            <color indexed="81"/>
            <rFont val="Tahoma"/>
            <family val="2"/>
          </rPr>
          <t xml:space="preserve">Enter a positive number
</t>
        </r>
        <r>
          <rPr>
            <sz val="9"/>
            <color indexed="81"/>
            <rFont val="Tahoma"/>
            <family val="2"/>
          </rPr>
          <t xml:space="preserve">
</t>
        </r>
      </text>
    </comment>
    <comment ref="I118" authorId="1" shapeId="0" xr:uid="{00000000-0006-0000-0400-000093030000}">
      <text>
        <r>
          <rPr>
            <b/>
            <sz val="9"/>
            <color indexed="81"/>
            <rFont val="Tahoma"/>
            <family val="2"/>
          </rPr>
          <t xml:space="preserve">Enter a positive number
</t>
        </r>
        <r>
          <rPr>
            <sz val="9"/>
            <color indexed="81"/>
            <rFont val="Tahoma"/>
            <family val="2"/>
          </rPr>
          <t xml:space="preserve">
</t>
        </r>
      </text>
    </comment>
    <comment ref="J118" authorId="1" shapeId="0" xr:uid="{00000000-0006-0000-0400-000094030000}">
      <text>
        <r>
          <rPr>
            <b/>
            <sz val="9"/>
            <color indexed="81"/>
            <rFont val="Tahoma"/>
            <family val="2"/>
          </rPr>
          <t xml:space="preserve">Enter a positive number
</t>
        </r>
        <r>
          <rPr>
            <sz val="9"/>
            <color indexed="81"/>
            <rFont val="Tahoma"/>
            <family val="2"/>
          </rPr>
          <t xml:space="preserve">
</t>
        </r>
      </text>
    </comment>
    <comment ref="K118" authorId="1" shapeId="0" xr:uid="{00000000-0006-0000-0400-000095030000}">
      <text>
        <r>
          <rPr>
            <b/>
            <sz val="9"/>
            <color indexed="81"/>
            <rFont val="Tahoma"/>
            <family val="2"/>
          </rPr>
          <t xml:space="preserve">Enter a positive number
</t>
        </r>
        <r>
          <rPr>
            <sz val="9"/>
            <color indexed="81"/>
            <rFont val="Tahoma"/>
            <family val="2"/>
          </rPr>
          <t xml:space="preserve">
</t>
        </r>
      </text>
    </comment>
    <comment ref="L118" authorId="1" shapeId="0" xr:uid="{00000000-0006-0000-0400-000096030000}">
      <text>
        <r>
          <rPr>
            <b/>
            <sz val="9"/>
            <color indexed="81"/>
            <rFont val="Tahoma"/>
            <family val="2"/>
          </rPr>
          <t xml:space="preserve">Enter a positive number
</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Hendrik</author>
    <author>Hendrik Zietsman</author>
  </authors>
  <commentList>
    <comment ref="A1" authorId="0" shapeId="0" xr:uid="{00000000-0006-0000-0500-000001000000}">
      <text>
        <r>
          <rPr>
            <sz val="9"/>
            <color indexed="81"/>
            <rFont val="Tahoma"/>
            <family val="2"/>
          </rPr>
          <t>Unprotect sheet:
tmf</t>
        </r>
      </text>
    </comment>
    <comment ref="B25" authorId="1" shapeId="0" xr:uid="{00000000-0006-0000-0500-000002000000}">
      <text>
        <r>
          <rPr>
            <b/>
            <sz val="9"/>
            <color indexed="81"/>
            <rFont val="Tahoma"/>
            <family val="2"/>
          </rPr>
          <t>Enter amount paid by practice in last financial year - provide proof or state reasons for non-payment.</t>
        </r>
      </text>
    </comment>
    <comment ref="C25" authorId="1" shapeId="0" xr:uid="{00000000-0006-0000-0500-000003000000}">
      <text>
        <r>
          <rPr>
            <b/>
            <sz val="9"/>
            <color indexed="81"/>
            <rFont val="Tahoma"/>
            <family val="2"/>
          </rPr>
          <t>Practice's share of service charge costs</t>
        </r>
      </text>
    </comment>
    <comment ref="D25" authorId="1" shapeId="0" xr:uid="{00000000-0006-0000-0500-000004000000}">
      <text>
        <r>
          <rPr>
            <b/>
            <sz val="9"/>
            <color indexed="81"/>
            <rFont val="Tahoma"/>
            <family val="2"/>
          </rPr>
          <t>Practice's share of service charge costs</t>
        </r>
      </text>
    </comment>
    <comment ref="E25" authorId="1" shapeId="0" xr:uid="{00000000-0006-0000-0500-000005000000}">
      <text>
        <r>
          <rPr>
            <b/>
            <sz val="9"/>
            <color indexed="81"/>
            <rFont val="Tahoma"/>
            <family val="2"/>
          </rPr>
          <t>Practice's share of service charge costs</t>
        </r>
      </text>
    </comment>
    <comment ref="F25" authorId="1" shapeId="0" xr:uid="{00000000-0006-0000-0500-000006000000}">
      <text>
        <r>
          <rPr>
            <b/>
            <sz val="9"/>
            <color indexed="81"/>
            <rFont val="Tahoma"/>
            <family val="2"/>
          </rPr>
          <t>Practice's share of service charge costs</t>
        </r>
      </text>
    </comment>
    <comment ref="G25" authorId="1" shapeId="0" xr:uid="{00000000-0006-0000-0500-000007000000}">
      <text>
        <r>
          <rPr>
            <b/>
            <sz val="9"/>
            <color indexed="81"/>
            <rFont val="Tahoma"/>
            <family val="2"/>
          </rPr>
          <t>Practice's share of service charge costs</t>
        </r>
      </text>
    </comment>
    <comment ref="H25" authorId="1" shapeId="0" xr:uid="{00000000-0006-0000-0500-000008000000}">
      <text>
        <r>
          <rPr>
            <b/>
            <sz val="9"/>
            <color indexed="81"/>
            <rFont val="Tahoma"/>
            <family val="2"/>
          </rPr>
          <t>Practice's share of service charge costs</t>
        </r>
      </text>
    </comment>
    <comment ref="I25" authorId="1" shapeId="0" xr:uid="{00000000-0006-0000-0500-000009000000}">
      <text>
        <r>
          <rPr>
            <b/>
            <sz val="9"/>
            <color indexed="81"/>
            <rFont val="Tahoma"/>
            <family val="2"/>
          </rPr>
          <t>Practice's share of service charge costs</t>
        </r>
      </text>
    </comment>
    <comment ref="J25" authorId="1" shapeId="0" xr:uid="{00000000-0006-0000-0500-00000A000000}">
      <text>
        <r>
          <rPr>
            <b/>
            <sz val="9"/>
            <color indexed="81"/>
            <rFont val="Tahoma"/>
            <family val="2"/>
          </rPr>
          <t>Practice's share of service charge costs</t>
        </r>
      </text>
    </comment>
    <comment ref="K25" authorId="1" shapeId="0" xr:uid="{00000000-0006-0000-0500-00000B000000}">
      <text>
        <r>
          <rPr>
            <b/>
            <sz val="9"/>
            <color indexed="81"/>
            <rFont val="Tahoma"/>
            <family val="2"/>
          </rPr>
          <t>Practice's share of service charge costs</t>
        </r>
      </text>
    </comment>
    <comment ref="L25" authorId="1" shapeId="0" xr:uid="{00000000-0006-0000-0500-00000C000000}">
      <text>
        <r>
          <rPr>
            <b/>
            <sz val="9"/>
            <color indexed="81"/>
            <rFont val="Tahoma"/>
            <family val="2"/>
          </rPr>
          <t>Practice's share of service charge costs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Hendrik</author>
  </authors>
  <commentList>
    <comment ref="A1" authorId="0" shapeId="0" xr:uid="{00000000-0006-0000-0600-000001000000}">
      <text>
        <r>
          <rPr>
            <sz val="9"/>
            <color indexed="81"/>
            <rFont val="Tahoma"/>
            <family val="2"/>
          </rPr>
          <t>Unprotect:
service charge support</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Hendrik</author>
  </authors>
  <commentList>
    <comment ref="A1" authorId="0" shapeId="0" xr:uid="{00000000-0006-0000-0700-000001000000}">
      <text>
        <r>
          <rPr>
            <sz val="9"/>
            <color indexed="81"/>
            <rFont val="Tahoma"/>
            <family val="2"/>
          </rPr>
          <t>Unprotect sheet:
tmf</t>
        </r>
      </text>
    </comment>
  </commentList>
</comments>
</file>

<file path=xl/sharedStrings.xml><?xml version="1.0" encoding="utf-8"?>
<sst xmlns="http://schemas.openxmlformats.org/spreadsheetml/2006/main" count="387" uniqueCount="315">
  <si>
    <t>QOF</t>
  </si>
  <si>
    <t>Ers NI</t>
  </si>
  <si>
    <t xml:space="preserve">total staff costs </t>
  </si>
  <si>
    <t xml:space="preserve">Locums </t>
  </si>
  <si>
    <t xml:space="preserve">Staff training </t>
  </si>
  <si>
    <t>Staff welfare</t>
  </si>
  <si>
    <t>Gross pay</t>
  </si>
  <si>
    <t xml:space="preserve">Practice staff </t>
  </si>
  <si>
    <t xml:space="preserve">Total </t>
  </si>
  <si>
    <t>Surgery consumables</t>
  </si>
  <si>
    <t>Medical Indemnity insurance</t>
  </si>
  <si>
    <t>Phone</t>
  </si>
  <si>
    <t>Stationery</t>
  </si>
  <si>
    <t>Printing (toner &amp; photocopier)</t>
  </si>
  <si>
    <t>Postage</t>
  </si>
  <si>
    <t>Salaried GPs</t>
  </si>
  <si>
    <t>Pay increase only to staff on the London living wage (3%)</t>
  </si>
  <si>
    <t xml:space="preserve">Non-replacement of staff to vacant posts </t>
  </si>
  <si>
    <t xml:space="preserve">Appointing 3 sessions to cover FT GP Partner </t>
  </si>
  <si>
    <t xml:space="preserve">Reduction in locum costs due to good GP cover </t>
  </si>
  <si>
    <t>Increased locum costs due to minimum GP cover</t>
  </si>
  <si>
    <t xml:space="preserve">Pay increase of 3% in total over 2 years for all staff </t>
  </si>
  <si>
    <t xml:space="preserve">SMP recovered </t>
  </si>
  <si>
    <t xml:space="preserve">Total practice expenses </t>
  </si>
  <si>
    <t>SELDOC</t>
  </si>
  <si>
    <t xml:space="preserve">Vaccines and drugs </t>
  </si>
  <si>
    <t xml:space="preserve">Surgery insurance </t>
  </si>
  <si>
    <t>IT (software licences)</t>
  </si>
  <si>
    <t xml:space="preserve">40 hours </t>
  </si>
  <si>
    <t xml:space="preserve">35 hours </t>
  </si>
  <si>
    <t>34.5 hours</t>
  </si>
  <si>
    <t xml:space="preserve">16 hours </t>
  </si>
  <si>
    <t>37.5 hours</t>
  </si>
  <si>
    <t xml:space="preserve">15.5 hours </t>
  </si>
  <si>
    <t>20 hours</t>
  </si>
  <si>
    <t>5 months SMP, 7 months 22.5 hours</t>
  </si>
  <si>
    <t>25 hours</t>
  </si>
  <si>
    <t>31 hours</t>
  </si>
  <si>
    <t>7 months SMP, 5 months 34 hours</t>
  </si>
  <si>
    <t xml:space="preserve">4 hours </t>
  </si>
  <si>
    <t xml:space="preserve">4 months 4 hours </t>
  </si>
  <si>
    <t>7 months 30 hours</t>
  </si>
  <si>
    <t xml:space="preserve">0 hours </t>
  </si>
  <si>
    <t xml:space="preserve">Practice Secretary </t>
  </si>
  <si>
    <t>Senior Receptionist</t>
  </si>
  <si>
    <t xml:space="preserve">Deputy Practice Manager </t>
  </si>
  <si>
    <t xml:space="preserve">Healthcare Assistant </t>
  </si>
  <si>
    <t xml:space="preserve">Practice Manager </t>
  </si>
  <si>
    <t xml:space="preserve">Locum Practice Manager </t>
  </si>
  <si>
    <t xml:space="preserve">Hours per week </t>
  </si>
  <si>
    <t>40 hours (3% inflation)</t>
  </si>
  <si>
    <t>35 hours (3% inflation)</t>
  </si>
  <si>
    <t>34.5 hours (3% inflation)</t>
  </si>
  <si>
    <t>16 hours (3% inflation)</t>
  </si>
  <si>
    <t>37.5 hours (3% inflation)</t>
  </si>
  <si>
    <t xml:space="preserve">15.5 hours (3% inflation) </t>
  </si>
  <si>
    <t>34 hours (3% inflation)</t>
  </si>
  <si>
    <t>31 hours (3% inflation)</t>
  </si>
  <si>
    <t>25 hours (3% inflation)</t>
  </si>
  <si>
    <t xml:space="preserve">22.5 hours (3% inflation) </t>
  </si>
  <si>
    <t>4 hours (3% inflation)</t>
  </si>
  <si>
    <t>16 hours (no inflation)</t>
  </si>
  <si>
    <t>15.5 hours (no inflation)</t>
  </si>
  <si>
    <t>10 hours (no inflation)</t>
  </si>
  <si>
    <t>20 hours (3% inflation)</t>
  </si>
  <si>
    <t>22.5 hours (3% inflation)</t>
  </si>
  <si>
    <t xml:space="preserve">20 hours (3% inflation) </t>
  </si>
  <si>
    <t>31 hours (no inflation)</t>
  </si>
  <si>
    <t>Salaried GP 1</t>
  </si>
  <si>
    <t>Salaried GP 2</t>
  </si>
  <si>
    <t xml:space="preserve">Salaried GP 3 </t>
  </si>
  <si>
    <t xml:space="preserve">0 sessions </t>
  </si>
  <si>
    <t xml:space="preserve">4 sessions </t>
  </si>
  <si>
    <t xml:space="preserve">11  months 4 sessions </t>
  </si>
  <si>
    <t>4 sessions (3% inflation)</t>
  </si>
  <si>
    <t>7 sessions (no inflation)</t>
  </si>
  <si>
    <t>4 sessions (no inflation)</t>
  </si>
  <si>
    <t>10 hours (3% inflation)</t>
  </si>
  <si>
    <t>Hours per week</t>
  </si>
  <si>
    <t>Locum Nurse cover for 5 months</t>
  </si>
  <si>
    <t xml:space="preserve">Practice Nurse (33.5 hours) replaced with 10 hours from Apr 14 </t>
  </si>
  <si>
    <t>6 months 33.5 hours (left Sept 13)</t>
  </si>
  <si>
    <t>WTE partner (8 clinical sessions) deceased Oct 13</t>
  </si>
  <si>
    <t>Practice Nurse (33.5 hours) left in Sept 13</t>
  </si>
  <si>
    <t xml:space="preserve">Locum GP cover for 7 months </t>
  </si>
  <si>
    <t>Practice Manager and Receptionist on maternity leave for part year</t>
  </si>
  <si>
    <t>Salaried GPs gross pay</t>
  </si>
  <si>
    <t>Practice Nurses &amp; HCA gross pay</t>
  </si>
  <si>
    <t xml:space="preserve">Non -clinical staff gross pay </t>
  </si>
  <si>
    <t xml:space="preserve">NHS Pensions (Ers) </t>
  </si>
  <si>
    <t xml:space="preserve">HMRC (NI ERS) </t>
  </si>
  <si>
    <t xml:space="preserve">15/16 no reductions </t>
  </si>
  <si>
    <t>15/16 with reductions</t>
  </si>
  <si>
    <t xml:space="preserve">13/14 full costs </t>
  </si>
  <si>
    <t>7 sessions (3% inflation)</t>
  </si>
  <si>
    <t xml:space="preserve">37.5 hours </t>
  </si>
  <si>
    <t xml:space="preserve">Practice Nurse &amp; HCA </t>
  </si>
  <si>
    <t>Total</t>
  </si>
  <si>
    <t>Practice Nurse 1</t>
  </si>
  <si>
    <t>Practice Nurse 2</t>
  </si>
  <si>
    <t>Practice Nurse 3</t>
  </si>
  <si>
    <t>Receptionist 1</t>
  </si>
  <si>
    <t>Receptionist 2</t>
  </si>
  <si>
    <t>Receptionist 3</t>
  </si>
  <si>
    <t>Receptionist 4</t>
  </si>
  <si>
    <t>Receptionist 5</t>
  </si>
  <si>
    <t>Receptionist 6</t>
  </si>
  <si>
    <t xml:space="preserve">Receptionist 7 </t>
  </si>
  <si>
    <t>Appointing 4 session Salaried GP to vacant post</t>
  </si>
  <si>
    <t xml:space="preserve">Iveagh Surgery 2013/14 actual costs </t>
  </si>
  <si>
    <t>Iveagh Surgery 2015/16 without reductions</t>
  </si>
  <si>
    <t>Iveagh surgery 2015/16 with reductions</t>
  </si>
  <si>
    <t>Appointing 7 session Salaried GP to replace FT GP partner</t>
  </si>
  <si>
    <t xml:space="preserve">NHS Pensions (Employers contribution) </t>
  </si>
  <si>
    <t xml:space="preserve">HMRC (Employers NI) </t>
  </si>
  <si>
    <t>Ers Pension</t>
  </si>
  <si>
    <t xml:space="preserve">34.5 hours </t>
  </si>
  <si>
    <t xml:space="preserve">34 hours </t>
  </si>
  <si>
    <t xml:space="preserve">Locums  </t>
  </si>
  <si>
    <t xml:space="preserve">Total practice income </t>
  </si>
  <si>
    <t xml:space="preserve"> </t>
  </si>
  <si>
    <t>Costs of internal and external repairs</t>
  </si>
  <si>
    <t>Average patient list size - raw</t>
  </si>
  <si>
    <t>Average patient list size - weighted</t>
  </si>
  <si>
    <t>INCOME</t>
  </si>
  <si>
    <t xml:space="preserve">Baseline income </t>
  </si>
  <si>
    <t>DES</t>
  </si>
  <si>
    <t>LES</t>
  </si>
  <si>
    <t>NES</t>
  </si>
  <si>
    <t>GP Scheme</t>
  </si>
  <si>
    <t>KPI</t>
  </si>
  <si>
    <t>Deductions from income:</t>
  </si>
  <si>
    <t>Out of Hours</t>
  </si>
  <si>
    <t>Other deductions - specify</t>
  </si>
  <si>
    <t>Price per patient - £ ppp (on raw list)</t>
  </si>
  <si>
    <t>Price per patient - £ ppp (on weighted list)</t>
  </si>
  <si>
    <t>Other income - specify</t>
  </si>
  <si>
    <t>Reimbursable costs:</t>
  </si>
  <si>
    <t>EXPENDITURE</t>
  </si>
  <si>
    <t>Other expenditure - specify</t>
  </si>
  <si>
    <t xml:space="preserve">Total Practice Income </t>
  </si>
  <si>
    <t>STAFF COSTS</t>
  </si>
  <si>
    <t>Other staff costs - specify</t>
  </si>
  <si>
    <t>PREMISES COSTS</t>
  </si>
  <si>
    <t>Rent</t>
  </si>
  <si>
    <t>Business rates</t>
  </si>
  <si>
    <t>Water and sewage charges</t>
  </si>
  <si>
    <t>Clinical waste</t>
  </si>
  <si>
    <t>Other service charges - specify</t>
  </si>
  <si>
    <t>Total premises costs</t>
  </si>
  <si>
    <t>TOTAL EXPENDITURE</t>
  </si>
  <si>
    <t>NET PRACTICE INCOME</t>
  </si>
  <si>
    <t xml:space="preserve">Total Services Charges </t>
  </si>
  <si>
    <t>Practice's share of Service Charge costs</t>
  </si>
  <si>
    <t>NHSE financial assistance for Service Charge costs</t>
  </si>
  <si>
    <t>Year 1 projection</t>
  </si>
  <si>
    <t>Year 2 projection</t>
  </si>
  <si>
    <t>Year 3 projection</t>
  </si>
  <si>
    <t>Year 4 projection</t>
  </si>
  <si>
    <t>Year 5 projection</t>
  </si>
  <si>
    <t>Year 6 projection</t>
  </si>
  <si>
    <t>Year 7 projection</t>
  </si>
  <si>
    <t>Year 8 projection</t>
  </si>
  <si>
    <t>Year 9 projection</t>
  </si>
  <si>
    <t>Year 10 projection</t>
  </si>
  <si>
    <t>Last financial year actual</t>
  </si>
  <si>
    <t>Income Before Tax</t>
  </si>
  <si>
    <t>Average Gross Earnings</t>
  </si>
  <si>
    <t>Total Expenses</t>
  </si>
  <si>
    <t>Accounting and bookkeeping</t>
  </si>
  <si>
    <t>Expenditure to Total Income Ratio</t>
  </si>
  <si>
    <t>Net Income to Total Income Ratio</t>
  </si>
  <si>
    <t>Service charge - specify</t>
  </si>
  <si>
    <t xml:space="preserve">Total practice staff costs </t>
  </si>
  <si>
    <t>% of Service Charge costs to be paid by Practice</t>
  </si>
  <si>
    <t>% of Service Charge costs supported by NHSE</t>
  </si>
  <si>
    <t>Other premises costs - specify</t>
  </si>
  <si>
    <t>Start date for the year</t>
  </si>
  <si>
    <t>End date for the year</t>
  </si>
  <si>
    <t>Last financial year (actual)</t>
  </si>
  <si>
    <t xml:space="preserve">Prescribing (drugs and on costs) </t>
  </si>
  <si>
    <t xml:space="preserve">Subscriptions (BMA, RCGP, FPM etc.) </t>
  </si>
  <si>
    <t>Building insurance costs</t>
  </si>
  <si>
    <t>Plant, building and grounds maintenance costs</t>
  </si>
  <si>
    <t>Current funding/assistance/support receivable - specify</t>
  </si>
  <si>
    <t>Reimbursements receivable:</t>
  </si>
  <si>
    <t>Gas/Fuel and electricity charges</t>
  </si>
  <si>
    <t>Reimbursable staff costs receivable:</t>
  </si>
  <si>
    <t>Other expenditure - specify (Sundry)</t>
  </si>
  <si>
    <t>Other expenditure - specify (Sexual Health expenses)</t>
  </si>
  <si>
    <t>Total Service Charges for which financial assistance is requested:</t>
  </si>
  <si>
    <t xml:space="preserve">Entries in yellow cells only. </t>
  </si>
  <si>
    <t>Share both income, expenditure and service charge costs on an open book basis.</t>
  </si>
  <si>
    <t>Enter projected figures for up to the next 10 years in columns C to L.</t>
  </si>
  <si>
    <t>Take into account known increases/decreases as well as inflation and other known future changes.</t>
  </si>
  <si>
    <t>Salaried GPs (gross pay)</t>
  </si>
  <si>
    <t>Salaried GPs (WTE)</t>
  </si>
  <si>
    <t>Practice Nurses (gross pay)</t>
  </si>
  <si>
    <t>Practice Nurses (WTE)</t>
  </si>
  <si>
    <t>HCAs (WTE)</t>
  </si>
  <si>
    <t>HCAs (gross pay)</t>
  </si>
  <si>
    <t xml:space="preserve">Non -clinical staff - Practice Manager (gross pay) </t>
  </si>
  <si>
    <t>Non -clinical staff - Practice Manager (WTE)</t>
  </si>
  <si>
    <t xml:space="preserve">Non -clinical staff - Reception (gross pay) </t>
  </si>
  <si>
    <t>Non -clinical staff - Reception (WTE)</t>
  </si>
  <si>
    <t>Number of hours considered to be 1 WTE</t>
  </si>
  <si>
    <t>(2)</t>
  </si>
  <si>
    <t>(1)</t>
  </si>
  <si>
    <t>(3)</t>
  </si>
  <si>
    <t>(4)</t>
  </si>
  <si>
    <t>(5)</t>
  </si>
  <si>
    <t>(6)</t>
  </si>
  <si>
    <t xml:space="preserve">Tab 2: Eligibility criteria </t>
  </si>
  <si>
    <t>◘   Expenses to Earnings ratio</t>
  </si>
  <si>
    <t>Type in Yes or No</t>
  </si>
  <si>
    <t>Eligibility criteria evaluated on "Tab 2":</t>
  </si>
  <si>
    <t>Entries on I&amp;E tab "Tab 3":</t>
  </si>
  <si>
    <t>Entries on Service Charge tab "Tab 4":</t>
  </si>
  <si>
    <t>Comparison with London and UK averages on tab "Tab 5":</t>
  </si>
  <si>
    <t>Answers the questions on "Tab 2" using the cells highlighted in yellow.</t>
  </si>
  <si>
    <t>Total income for most recent financial year</t>
  </si>
  <si>
    <t>Total expenses for most recent financial year</t>
  </si>
  <si>
    <t>Enter total income</t>
  </si>
  <si>
    <t>Enter total expenses</t>
  </si>
  <si>
    <t>Signature</t>
  </si>
  <si>
    <t>Full name:</t>
  </si>
  <si>
    <t>Date:</t>
  </si>
  <si>
    <t xml:space="preserve">that the information provided in support of our application for financial assistance towards service charge costs, are true </t>
  </si>
  <si>
    <t>and correct.</t>
  </si>
  <si>
    <t>I/we the undersigned declare hereby on behalf of</t>
  </si>
  <si>
    <t xml:space="preserve">PRACTICE NAME </t>
  </si>
  <si>
    <t>◘   Did the practice have any serious contract breaches since 1st April 2013?</t>
  </si>
  <si>
    <t>Is expenses to income ratio lower than the applicable ratios in Tab 5a?</t>
  </si>
  <si>
    <t>The practice can make a statement for mitigation if they have had any serious contract breaches since 1 April 2013. Please provide details on "Tab 6" if necessary.</t>
  </si>
  <si>
    <t>Reimbursed premises costs - specify</t>
  </si>
  <si>
    <t xml:space="preserve">Reimbursed staff costs - specify </t>
  </si>
  <si>
    <t>Reimbursements receivable - specify (not for premises/staff cost)</t>
  </si>
  <si>
    <t>PRACTICE NAME</t>
  </si>
  <si>
    <t xml:space="preserve">Please provide additional amounts incurred by the practice as a result of outside clinical work/advice.  </t>
  </si>
  <si>
    <t>Please sign the decalaration at the bottom of the page that the information is true and accurate.</t>
  </si>
  <si>
    <t>4.10</t>
  </si>
  <si>
    <t>Use the previous year's average annual service charge cost as the practice's starting contribution to new service charge costs.</t>
  </si>
  <si>
    <t>Tab 1: Notes to the completion of the Eligibility Criteria (Tab 2), I&amp;E (Tab 3) and Service Charges (Tab 4) templates.</t>
  </si>
  <si>
    <t>FMT FOR CONSIDERATION OF APPLICATIONS FROM GP CONTRACTORS FOR FINANCIAL ASSISTANCE TOWARDS PREMISES RUNNING COSTS &amp; SERVICE CHARGES (Tab 1)</t>
  </si>
  <si>
    <t>Total Practice Expenditure (factoring in service charge support)</t>
  </si>
  <si>
    <t>Net Practice Income (factoring in service charge support)</t>
  </si>
  <si>
    <t>Expenses to Total Income Ratio (excluding total service charge)</t>
  </si>
  <si>
    <t>Net Income to Total Income Ratio (excluding total service charge)</t>
  </si>
  <si>
    <t>Practice Expenses to Total Income Ratio (factoring in service charge support)</t>
  </si>
  <si>
    <t>Net Practice Income to Total Income Ratio (factoring in service charge support)</t>
  </si>
  <si>
    <t>Expenses to Earnings ratio:</t>
  </si>
  <si>
    <t>Has Tab 2, Eligibility Criteria, been completed in full?</t>
  </si>
  <si>
    <t>Serious Contract Breaches?</t>
  </si>
  <si>
    <t>If the practice had serious contract breaches, did the practice provided reasons for mitigation on Tab 6?</t>
  </si>
  <si>
    <t>Has Tab 3, Income &amp; Expenditure, been completed in full?</t>
  </si>
  <si>
    <t>Do the totals on Tab 3 look correct?</t>
  </si>
  <si>
    <t>Do the ratios on Tab 3 look correct?</t>
  </si>
  <si>
    <t>Checklist for application for financial assistance towards service charges and premises running costs.</t>
  </si>
  <si>
    <t>Has the practice provided their Income and Expenditure figures for the last financial year in Column B on Tab 3, including average patient lists for the year relating to the I&amp;E figures?</t>
  </si>
  <si>
    <r>
      <rPr>
        <b/>
        <vertAlign val="superscript"/>
        <sz val="11"/>
        <rFont val="Calibri"/>
        <family val="2"/>
        <scheme val="minor"/>
      </rPr>
      <t>***</t>
    </r>
    <r>
      <rPr>
        <b/>
        <sz val="11"/>
        <rFont val="Calibri"/>
        <family val="2"/>
        <scheme val="minor"/>
      </rPr>
      <t xml:space="preserve">   Full time and part time GPs are included – figures are irrespective of working hours (p. 8). Earnings and expenses results relate to both NHS and private work. It is not possible to provide an NHS/private split using HMRC as a data source as most GPs submit a Self Assessment tax return which contains information on all of their self-employment earnings while practising as a GP, but which cannot differentiate between NHS and private earnings - GPs can perform both NHS and private work inside and outside the practice, including the NHS Out of Hours service. (p. 12)</t>
    </r>
  </si>
  <si>
    <t>Has the practice filled in the Practice Name in Column C, Row 3 on Tab 2?</t>
  </si>
  <si>
    <t>Have figures from all branches of the practice been included in Column B on Tabs 3 and 4?</t>
  </si>
  <si>
    <t>Have figures from all practices planning to merge been included in Column B on Tabs 3 and 4?</t>
  </si>
  <si>
    <t>Has Tab 4, Service charges, been completed in full?</t>
  </si>
  <si>
    <t>Do the totals on Tab 4 look correct?</t>
  </si>
  <si>
    <t>Do the ratios on Tab 4 look correct?</t>
  </si>
  <si>
    <t>Has the practice provided a projection for the first year for which financial assistance towards service charges and premises running costs is requested?</t>
  </si>
  <si>
    <t>Has the practice provided their service charge figures for the last financial year in Column B on Tab 4, and/or projected service charge figures for future years?</t>
  </si>
  <si>
    <t>Do the service charge figures match the numbers provided on Tab 3 as service charge costs?</t>
  </si>
  <si>
    <t>Has the practice indicated how their share of the total service charge costs will increase in future years therefore reducing the liability to NHSE?</t>
  </si>
  <si>
    <t>Enter start date and end date for Year 1 in rows 4 and 5.</t>
  </si>
  <si>
    <t>Enter average actual list sizes for last financial year in rows 7 and 8.</t>
  </si>
  <si>
    <t>Enter price per patient on either raw or weighted list, where known, in rows 10 or 11.</t>
  </si>
  <si>
    <t>Enter income figures in rows 14 to 27 and deductions from income in rows 29 to 32. The practice must show baseline income separate from other income such as income received from QoF, Enhanced Services, non-NHS organisations, reimbursements, etc.</t>
  </si>
  <si>
    <t>Enter Staff Cost figures in rows 62 to 79 and reimbursable staff costs in rows 81 to 83. Also enter the WTEs (Whole Time Equivalents) where indicated and note the number of hours considered as 1 WTE at the bottom of the sheet.</t>
  </si>
  <si>
    <t>Enter full Premises Cost figures in rows 88 to 101 (including service charge cost actually paid by the practice) and reimbursable premises costs in rows 103 to 107.</t>
  </si>
  <si>
    <t>Enter the detail of the total service charge for which financial assistance is requested in rows 11 to 23.</t>
  </si>
  <si>
    <t>In row 25 the practice must indicate how it intends to increase its share of the service charge cost and reduce the liability for NHS England to provide financial assistance. Note that the maximum of the service charge support can never be more than the total service charge cost.</t>
  </si>
  <si>
    <t>Has premises reimbursement costs been specified in rows 103 to 107 on Tab 3 and NOT under income?</t>
  </si>
  <si>
    <t xml:space="preserve">Does the practice choose not to disclose its income and expenditure information on an annual basis? </t>
  </si>
  <si>
    <t xml:space="preserve">Where the practice choose not to disclose its income and expenditure information on an annual basis, has the practice proposed a fixed term financial assistance package for service charge costs? </t>
  </si>
  <si>
    <r>
      <t xml:space="preserve">Enter actual figures from last financial year in column B </t>
    </r>
    <r>
      <rPr>
        <sz val="11"/>
        <color rgb="FFFF0000"/>
        <rFont val="Calibri"/>
        <family val="2"/>
        <scheme val="minor"/>
      </rPr>
      <t>and projected figures for first year that financial assistance is required. After the the application passed through Gateway 2, projections for subsequent years for which financial assistance may be required, must be provided.</t>
    </r>
  </si>
  <si>
    <t>Provide details of the type of lease below row 41 on Tab 4.</t>
  </si>
  <si>
    <t>Details of the type of lease (Please provide details of the type of lease, e.g. FRI or TIR lease, etc., and include details of reimbursement relating to FRI and TIR leases.</t>
  </si>
  <si>
    <t>Tab 5a: GP Earnings and Expenses 2017/18, by NHS Digital (a trading name for the Health and Social Care Information centre (HSCIC)), published 29 August 2019.***</t>
  </si>
  <si>
    <t>GMS: Contractor GPs (LONDON)  2017/18 ♦ (Table 7(A) in file "gp-earn-ex-1718-ann2")</t>
  </si>
  <si>
    <t>GMS: Contractor GPs (UK)  2017/18 ○ (page 14, Table 1.1)</t>
  </si>
  <si>
    <t>PMS: Contractor GPs (LONDON)  2017/18 • (Table 7(A) in file "gp-earn-ex-1718-ann2")</t>
  </si>
  <si>
    <t>PMS: Contractor GPs (UK)  2017/18 ○ (page 14, Table 1.1)</t>
  </si>
  <si>
    <t>GPMS: Contractor GPs (LONDON) 2017/18 § (Table 7(A) in file "gp-earn-ex-1718-ann2")</t>
  </si>
  <si>
    <t>GPMS: Contractor GPs (UK)  2017/18 ○ (page 14, Table 1.1)</t>
  </si>
  <si>
    <t>The London figures are from Table 7 (A) in "gp-earn-ex-1718-ann2" - row 35, "All practice types"
select contract type, i.e. GMS, PMS or GPMS from drop don in cell E4
select London from drop down in cell G:H:I4</t>
  </si>
  <si>
    <t>Expenses to Earnings ratio  2017/18</t>
  </si>
  <si>
    <t>Income Before Tax to Average Gross Earnings ratio  2017/18</t>
  </si>
  <si>
    <t>From: GP Earnings and Expenses 2017/18, by NHS Digital (a trading name for the Health and Social Care Information Centre (HSCIC)), published 29 August 2019.</t>
  </si>
  <si>
    <t>♦     GMS contractor GPs - average earnings and expenses by NHS England Region (Geography) and NHS England Commissioning Region, England, 2017/18. (Table 7(A) in file "gp-earn-ex-1718-ann2")</t>
  </si>
  <si>
    <t>○     GPMS contractor GPs - average earnings and expenses by contract type, UK, 2017/18. Table 1.1, p. 14.</t>
  </si>
  <si>
    <t>•     PMS contractor GPs - average earnings and expenses by NHS England Region (Geography) and NHS England Commissioning Region, England, 2017/18. (Table 7(A) in file "gp-earn-ex-1718-ann2")</t>
  </si>
  <si>
    <t>§     GPMS contractor GPs - average earnings and expenses by NHS England Region (Geography) and NHS England Commissioning Region, England, 2017/18. (Table 7(A) in file "gp-earn-ex-1718-ann2")</t>
  </si>
  <si>
    <t>Practices should indicate how they intend to optimise their income and minimise expenditure, where applicable, to align broadly with the published UK/London averages for 2017/18 (Tab 5) (or more recent  when available).</t>
  </si>
  <si>
    <t>The practice should test a range of alternative inputs to its model to establish which variables provide the best match to enable the GP contractor to align broadly with the published UK averages for 2017/18 (or more recent when available).</t>
  </si>
  <si>
    <t>Indicate whether the practice has had any serious contract breaches for any reason since 1 April 2013 by typing 'Yes' or 'No' in cell B10. The practice can make a statement for mitigation if they have had any serious contract breaches since 1 April 2013 on Tab 6.</t>
  </si>
  <si>
    <t>Enter Total Expenses for the most recent financial year in cell B7 and Total Income in cell B6. Check the Expenses to Income ratio in cell B6 and indicate whether that is below the thresholds show in Tab 5a by typing 'Yes' or 'No' in cell B8. Please provide additional amounts incurred by the practice as a result of outside clinical work/advice included in Expenditure in Cell D7 and in Income in Cell D6.</t>
  </si>
  <si>
    <t>Enter Expenses figures in rows 35 to 53 and reimbursable expenses in rows 55 to 57.</t>
  </si>
  <si>
    <t>Has the practice provided Total Expenses for most recent financial year in cell B7 on Tab 2 (matching the equivalent figure on Tab 3, column B, Row 111)?</t>
  </si>
  <si>
    <t>Has the practice provided Total Income for most recent financial year in cell B6 on Tab 2 (matching the equivalent figure on Tab 3, Column B, Row 34)?</t>
  </si>
  <si>
    <t>Has the practice answered the question in column B, Row 8 on Tab 2 against the relevant information on Tab 5?</t>
  </si>
  <si>
    <t>If any amount/s received by the practice as a result of outside clinical work/advice, has this income been stated in column D, Row 6 on Tab 2?</t>
  </si>
  <si>
    <t>If any cost/s incurred by the practice as a result of outside clinical work/advice, has this expenditure been stated in column D, Row 7 on Tab 2?</t>
  </si>
  <si>
    <t>Has the question, in row 10 on Tab 2, regarding serious contract breaches been answered?</t>
  </si>
  <si>
    <t>Has the practice filled in the Practice Name in Columns B &amp; C, Row 14 on Tab 2?</t>
  </si>
  <si>
    <t>Has the correctness of the information on Tab 2 been confirmed by authorised signatories from the practice (Rows 18 to 22)?</t>
  </si>
  <si>
    <t>PCN - Additional Roles reimbursement</t>
  </si>
  <si>
    <t>PCN - Additional Roles</t>
  </si>
  <si>
    <t>PCN - Practice Participation 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</si>
</sst>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164" formatCode="&quot;£&quot;#,##0.00"/>
    <numFmt numFmtId="165" formatCode="&quot;£&quot;#,##0"/>
    <numFmt numFmtId="166" formatCode="#,##0_ ;[Red]\-#,##0\ "/>
    <numFmt numFmtId="167" formatCode="#,##0.00_ ;[Red]\-#,##0.00\ "/>
    <numFmt numFmtId="168" formatCode="0.0%"/>
  </numFmts>
  <fonts count="21" x14ac:knownFonts="1">
    <font>
      <sz val="11"/>
      <color theme="1"/>
      <name val="Calibri"/>
      <family val="2"/>
      <scheme val="minor"/>
    </font>
    <font>
      <sz val="8"/>
      <color indexed="81"/>
      <name val="Tahoma"/>
      <family val="2"/>
    </font>
    <font>
      <b/>
      <sz val="8"/>
      <color indexed="81"/>
      <name val="Tahoma"/>
      <family val="2"/>
    </font>
    <font>
      <b/>
      <sz val="11"/>
      <color theme="1"/>
      <name val="Calibri"/>
      <family val="2"/>
      <scheme val="minor"/>
    </font>
    <font>
      <sz val="11"/>
      <name val="Calibri"/>
      <family val="2"/>
      <scheme val="minor"/>
    </font>
    <font>
      <i/>
      <sz val="11"/>
      <color theme="1"/>
      <name val="Calibri"/>
      <family val="2"/>
      <scheme val="minor"/>
    </font>
    <font>
      <b/>
      <sz val="11"/>
      <name val="Calibri"/>
      <family val="2"/>
      <scheme val="minor"/>
    </font>
    <font>
      <sz val="9"/>
      <color indexed="81"/>
      <name val="Tahoma"/>
      <family val="2"/>
    </font>
    <font>
      <b/>
      <sz val="9"/>
      <color indexed="81"/>
      <name val="Tahoma"/>
      <family val="2"/>
    </font>
    <font>
      <b/>
      <i/>
      <sz val="11"/>
      <color theme="1"/>
      <name val="Calibri"/>
      <family val="2"/>
      <scheme val="minor"/>
    </font>
    <font>
      <sz val="11"/>
      <color rgb="FFFF0000"/>
      <name val="Calibri"/>
      <family val="2"/>
      <scheme val="minor"/>
    </font>
    <font>
      <b/>
      <i/>
      <u/>
      <sz val="11"/>
      <color theme="1"/>
      <name val="Calibri"/>
      <family val="2"/>
      <scheme val="minor"/>
    </font>
    <font>
      <b/>
      <u/>
      <sz val="11"/>
      <color theme="1"/>
      <name val="Calibri"/>
      <family val="2"/>
      <scheme val="minor"/>
    </font>
    <font>
      <b/>
      <sz val="11"/>
      <color rgb="FFFF0000"/>
      <name val="Calibri"/>
      <family val="2"/>
      <scheme val="minor"/>
    </font>
    <font>
      <b/>
      <u/>
      <sz val="11"/>
      <color rgb="FFFF0000"/>
      <name val="Calibri"/>
      <family val="2"/>
      <scheme val="minor"/>
    </font>
    <font>
      <i/>
      <u/>
      <sz val="11"/>
      <color theme="1"/>
      <name val="Calibri"/>
      <family val="2"/>
      <scheme val="minor"/>
    </font>
    <font>
      <i/>
      <sz val="11"/>
      <name val="Calibri"/>
      <family val="2"/>
      <scheme val="minor"/>
    </font>
    <font>
      <sz val="11"/>
      <color theme="0" tint="-0.499984740745262"/>
      <name val="Calibri"/>
      <family val="2"/>
      <scheme val="minor"/>
    </font>
    <font>
      <sz val="11"/>
      <color theme="0" tint="-0.499984740745262"/>
      <name val="Segoe Script"/>
      <family val="2"/>
    </font>
    <font>
      <b/>
      <vertAlign val="superscript"/>
      <sz val="11"/>
      <name val="Calibri"/>
      <family val="2"/>
      <scheme val="minor"/>
    </font>
    <font>
      <sz val="9"/>
      <color indexed="81"/>
      <name val="Tahoma"/>
      <charset val="1"/>
    </font>
  </fonts>
  <fills count="12">
    <fill>
      <patternFill patternType="none"/>
    </fill>
    <fill>
      <patternFill patternType="gray125"/>
    </fill>
    <fill>
      <patternFill patternType="solid">
        <fgColor theme="0" tint="-4.9989318521683403E-2"/>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rgb="FF969696"/>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FFFF9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34998626667073579"/>
        <bgColor indexed="64"/>
      </patternFill>
    </fill>
  </fills>
  <borders count="65">
    <border>
      <left/>
      <right/>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s>
  <cellStyleXfs count="1">
    <xf numFmtId="0" fontId="0" fillId="0" borderId="0"/>
  </cellStyleXfs>
  <cellXfs count="333">
    <xf numFmtId="0" fontId="0" fillId="0" borderId="0" xfId="0"/>
    <xf numFmtId="0" fontId="3" fillId="0" borderId="0" xfId="0" applyFont="1"/>
    <xf numFmtId="164" fontId="0" fillId="0" borderId="0" xfId="0" applyNumberFormat="1"/>
    <xf numFmtId="165" fontId="0" fillId="0" borderId="0" xfId="0" applyNumberFormat="1"/>
    <xf numFmtId="165" fontId="3" fillId="0" borderId="1" xfId="0" applyNumberFormat="1" applyFont="1" applyBorder="1"/>
    <xf numFmtId="165" fontId="0" fillId="0" borderId="1" xfId="0" applyNumberFormat="1" applyBorder="1"/>
    <xf numFmtId="165" fontId="3" fillId="0" borderId="0" xfId="0" applyNumberFormat="1" applyFont="1"/>
    <xf numFmtId="0" fontId="3" fillId="0" borderId="2" xfId="0" applyFont="1" applyBorder="1"/>
    <xf numFmtId="0" fontId="0" fillId="0" borderId="2" xfId="0" applyBorder="1"/>
    <xf numFmtId="0" fontId="0" fillId="0" borderId="3" xfId="0" applyBorder="1"/>
    <xf numFmtId="0" fontId="3" fillId="0" borderId="3" xfId="0" applyFont="1" applyBorder="1"/>
    <xf numFmtId="164" fontId="3" fillId="0" borderId="2" xfId="0" applyNumberFormat="1" applyFont="1" applyBorder="1"/>
    <xf numFmtId="0" fontId="3" fillId="0" borderId="4" xfId="0" applyFont="1" applyBorder="1"/>
    <xf numFmtId="0" fontId="0" fillId="2" borderId="0" xfId="0" applyFill="1"/>
    <xf numFmtId="0" fontId="0" fillId="2" borderId="3" xfId="0" applyFill="1" applyBorder="1"/>
    <xf numFmtId="0" fontId="0" fillId="2" borderId="2" xfId="0" applyFill="1" applyBorder="1"/>
    <xf numFmtId="0" fontId="0" fillId="2" borderId="5" xfId="0" applyFill="1" applyBorder="1"/>
    <xf numFmtId="165" fontId="0" fillId="0" borderId="3" xfId="0" applyNumberFormat="1" applyBorder="1"/>
    <xf numFmtId="165" fontId="3" fillId="0" borderId="6" xfId="0" applyNumberFormat="1" applyFont="1" applyBorder="1"/>
    <xf numFmtId="0" fontId="0" fillId="0" borderId="1" xfId="0" applyBorder="1"/>
    <xf numFmtId="165" fontId="0" fillId="0" borderId="2" xfId="0" applyNumberFormat="1" applyBorder="1"/>
    <xf numFmtId="165" fontId="0" fillId="0" borderId="7" xfId="0" applyNumberFormat="1" applyBorder="1"/>
    <xf numFmtId="165" fontId="3" fillId="0" borderId="7" xfId="0" applyNumberFormat="1" applyFont="1" applyBorder="1"/>
    <xf numFmtId="165" fontId="4" fillId="0" borderId="0" xfId="0" applyNumberFormat="1" applyFont="1"/>
    <xf numFmtId="165" fontId="3" fillId="2" borderId="8" xfId="0" applyNumberFormat="1" applyFont="1" applyFill="1" applyBorder="1" applyAlignment="1">
      <alignment horizontal="right" vertical="top" wrapText="1"/>
    </xf>
    <xf numFmtId="165" fontId="3" fillId="2" borderId="9" xfId="0" applyNumberFormat="1" applyFont="1" applyFill="1" applyBorder="1" applyAlignment="1">
      <alignment horizontal="right" vertical="top" wrapText="1"/>
    </xf>
    <xf numFmtId="165" fontId="3" fillId="0" borderId="9" xfId="0" applyNumberFormat="1" applyFont="1" applyBorder="1"/>
    <xf numFmtId="165" fontId="3" fillId="0" borderId="3" xfId="0" applyNumberFormat="1" applyFont="1" applyBorder="1"/>
    <xf numFmtId="165" fontId="5" fillId="0" borderId="0" xfId="0" applyNumberFormat="1" applyFont="1"/>
    <xf numFmtId="0" fontId="0" fillId="0" borderId="7" xfId="0" applyBorder="1"/>
    <xf numFmtId="0" fontId="3" fillId="0" borderId="7" xfId="0" applyFont="1" applyBorder="1"/>
    <xf numFmtId="0" fontId="5" fillId="0" borderId="7" xfId="0" applyFont="1" applyBorder="1"/>
    <xf numFmtId="0" fontId="3" fillId="0" borderId="10" xfId="0" applyFont="1" applyBorder="1"/>
    <xf numFmtId="0" fontId="3" fillId="0" borderId="11" xfId="0" applyFont="1" applyBorder="1"/>
    <xf numFmtId="0" fontId="0" fillId="0" borderId="11" xfId="0" applyBorder="1"/>
    <xf numFmtId="0" fontId="3" fillId="2" borderId="5" xfId="0" applyFont="1" applyFill="1" applyBorder="1"/>
    <xf numFmtId="0" fontId="3" fillId="2" borderId="8" xfId="0" applyFont="1" applyFill="1" applyBorder="1"/>
    <xf numFmtId="0" fontId="0" fillId="2" borderId="8" xfId="0" applyFill="1" applyBorder="1"/>
    <xf numFmtId="0" fontId="0" fillId="2" borderId="9" xfId="0" applyFill="1" applyBorder="1"/>
    <xf numFmtId="0" fontId="0" fillId="0" borderId="0" xfId="0" applyProtection="1">
      <protection locked="0"/>
    </xf>
    <xf numFmtId="0" fontId="12" fillId="0" borderId="0" xfId="0" applyFont="1" applyProtection="1">
      <protection locked="0"/>
    </xf>
    <xf numFmtId="0" fontId="9" fillId="0" borderId="0" xfId="0" applyFont="1" applyProtection="1">
      <protection locked="0"/>
    </xf>
    <xf numFmtId="0" fontId="0" fillId="7" borderId="4" xfId="0" applyFill="1" applyBorder="1" applyAlignment="1">
      <alignment horizontal="right"/>
    </xf>
    <xf numFmtId="10" fontId="0" fillId="7" borderId="30" xfId="0" applyNumberFormat="1" applyFill="1" applyBorder="1"/>
    <xf numFmtId="0" fontId="0" fillId="0" borderId="26" xfId="0" applyBorder="1"/>
    <xf numFmtId="10" fontId="0" fillId="7" borderId="31" xfId="0" applyNumberFormat="1" applyFill="1" applyBorder="1"/>
    <xf numFmtId="0" fontId="6" fillId="0" borderId="0" xfId="0" applyFont="1"/>
    <xf numFmtId="0" fontId="12" fillId="0" borderId="0" xfId="0" applyFont="1"/>
    <xf numFmtId="166" fontId="3" fillId="0" borderId="27" xfId="0" applyNumberFormat="1" applyFont="1" applyBorder="1"/>
    <xf numFmtId="0" fontId="3" fillId="0" borderId="10" xfId="0" applyFont="1" applyBorder="1" applyAlignment="1">
      <alignment horizontal="center" vertical="center"/>
    </xf>
    <xf numFmtId="0" fontId="0" fillId="0" borderId="0" xfId="0" applyAlignment="1" applyProtection="1">
      <alignment horizontal="center" vertical="center"/>
      <protection locked="0"/>
    </xf>
    <xf numFmtId="0" fontId="3" fillId="0" borderId="6" xfId="0" applyFont="1" applyBorder="1" applyAlignment="1">
      <alignment horizontal="center" vertical="center"/>
    </xf>
    <xf numFmtId="0" fontId="3" fillId="0" borderId="43" xfId="0" applyFont="1" applyBorder="1" applyAlignment="1">
      <alignment horizontal="center" vertical="center" wrapText="1"/>
    </xf>
    <xf numFmtId="166" fontId="3" fillId="0" borderId="21" xfId="0" applyNumberFormat="1" applyFont="1" applyBorder="1"/>
    <xf numFmtId="0" fontId="3" fillId="0" borderId="32" xfId="0" applyFont="1" applyBorder="1"/>
    <xf numFmtId="0" fontId="3" fillId="0" borderId="38" xfId="0" applyFont="1" applyBorder="1"/>
    <xf numFmtId="166" fontId="0" fillId="0" borderId="31" xfId="0" applyNumberFormat="1" applyBorder="1"/>
    <xf numFmtId="166" fontId="0" fillId="0" borderId="41" xfId="0" applyNumberFormat="1" applyBorder="1"/>
    <xf numFmtId="166" fontId="0" fillId="0" borderId="35" xfId="0" applyNumberFormat="1" applyBorder="1"/>
    <xf numFmtId="10" fontId="0" fillId="7" borderId="30" xfId="0" applyNumberFormat="1" applyFill="1" applyBorder="1" applyAlignment="1">
      <alignment horizontal="center"/>
    </xf>
    <xf numFmtId="10" fontId="0" fillId="7" borderId="10" xfId="0" applyNumberFormat="1" applyFill="1" applyBorder="1" applyAlignment="1">
      <alignment horizontal="center"/>
    </xf>
    <xf numFmtId="10" fontId="0" fillId="7" borderId="6" xfId="0" applyNumberFormat="1" applyFill="1" applyBorder="1" applyAlignment="1">
      <alignment horizontal="center"/>
    </xf>
    <xf numFmtId="0" fontId="0" fillId="8" borderId="39" xfId="0" applyFill="1" applyBorder="1" applyProtection="1">
      <protection locked="0"/>
    </xf>
    <xf numFmtId="166" fontId="0" fillId="8" borderId="43" xfId="0" applyNumberFormat="1" applyFill="1" applyBorder="1" applyProtection="1">
      <protection locked="0"/>
    </xf>
    <xf numFmtId="166" fontId="0" fillId="8" borderId="42" xfId="0" applyNumberFormat="1" applyFill="1" applyBorder="1" applyProtection="1">
      <protection locked="0"/>
    </xf>
    <xf numFmtId="166" fontId="0" fillId="8" borderId="33" xfId="0" applyNumberFormat="1" applyFill="1" applyBorder="1" applyProtection="1">
      <protection locked="0"/>
    </xf>
    <xf numFmtId="166" fontId="0" fillId="8" borderId="34" xfId="0" applyNumberFormat="1" applyFill="1" applyBorder="1" applyProtection="1">
      <protection locked="0"/>
    </xf>
    <xf numFmtId="0" fontId="0" fillId="8" borderId="40" xfId="0" applyFill="1" applyBorder="1" applyProtection="1">
      <protection locked="0"/>
    </xf>
    <xf numFmtId="166" fontId="0" fillId="8" borderId="30" xfId="0" applyNumberFormat="1" applyFill="1" applyBorder="1" applyProtection="1">
      <protection locked="0"/>
    </xf>
    <xf numFmtId="166" fontId="0" fillId="8" borderId="6" xfId="0" applyNumberFormat="1" applyFill="1" applyBorder="1" applyProtection="1">
      <protection locked="0"/>
    </xf>
    <xf numFmtId="166" fontId="0" fillId="8" borderId="10" xfId="0" applyNumberFormat="1" applyFill="1" applyBorder="1" applyProtection="1">
      <protection locked="0"/>
    </xf>
    <xf numFmtId="166" fontId="0" fillId="8" borderId="19" xfId="0" applyNumberFormat="1" applyFill="1" applyBorder="1" applyProtection="1">
      <protection locked="0"/>
    </xf>
    <xf numFmtId="0" fontId="0" fillId="8" borderId="38" xfId="0" applyFill="1" applyBorder="1" applyProtection="1">
      <protection locked="0"/>
    </xf>
    <xf numFmtId="166" fontId="0" fillId="8" borderId="31" xfId="0" applyNumberFormat="1" applyFill="1" applyBorder="1" applyProtection="1">
      <protection locked="0"/>
    </xf>
    <xf numFmtId="166" fontId="0" fillId="8" borderId="41" xfId="0" applyNumberFormat="1" applyFill="1" applyBorder="1" applyProtection="1">
      <protection locked="0"/>
    </xf>
    <xf numFmtId="166" fontId="0" fillId="8" borderId="35" xfId="0" applyNumberFormat="1" applyFill="1" applyBorder="1" applyProtection="1">
      <protection locked="0"/>
    </xf>
    <xf numFmtId="166" fontId="0" fillId="8" borderId="36" xfId="0" applyNumberFormat="1" applyFill="1" applyBorder="1" applyProtection="1">
      <protection locked="0"/>
    </xf>
    <xf numFmtId="0" fontId="0" fillId="8" borderId="29" xfId="0" applyFill="1" applyBorder="1" applyProtection="1">
      <protection locked="0"/>
    </xf>
    <xf numFmtId="0" fontId="0" fillId="8" borderId="12" xfId="0" applyFill="1" applyBorder="1" applyProtection="1">
      <protection locked="0"/>
    </xf>
    <xf numFmtId="0" fontId="0" fillId="8" borderId="16" xfId="0" applyFill="1" applyBorder="1" applyProtection="1">
      <protection locked="0"/>
    </xf>
    <xf numFmtId="0" fontId="0" fillId="8" borderId="24" xfId="0" applyFill="1" applyBorder="1" applyProtection="1">
      <protection locked="0"/>
    </xf>
    <xf numFmtId="0" fontId="0" fillId="0" borderId="27" xfId="0" applyBorder="1"/>
    <xf numFmtId="0" fontId="3" fillId="8" borderId="37" xfId="0" applyFont="1" applyFill="1" applyBorder="1" applyProtection="1">
      <protection locked="0"/>
    </xf>
    <xf numFmtId="14" fontId="5" fillId="0" borderId="10" xfId="0" applyNumberFormat="1" applyFont="1" applyBorder="1" applyAlignment="1">
      <alignment horizontal="center"/>
    </xf>
    <xf numFmtId="14" fontId="5" fillId="8" borderId="30" xfId="0" applyNumberFormat="1" applyFont="1" applyFill="1" applyBorder="1" applyAlignment="1" applyProtection="1">
      <alignment horizontal="center"/>
      <protection locked="0"/>
    </xf>
    <xf numFmtId="14" fontId="5" fillId="8" borderId="6" xfId="0" applyNumberFormat="1" applyFont="1" applyFill="1" applyBorder="1" applyAlignment="1" applyProtection="1">
      <alignment horizontal="center"/>
      <protection locked="0"/>
    </xf>
    <xf numFmtId="167" fontId="0" fillId="8" borderId="6" xfId="0" applyNumberFormat="1" applyFill="1" applyBorder="1" applyProtection="1">
      <protection locked="0"/>
    </xf>
    <xf numFmtId="167" fontId="0" fillId="8" borderId="10" xfId="0" applyNumberFormat="1" applyFill="1" applyBorder="1" applyProtection="1">
      <protection locked="0"/>
    </xf>
    <xf numFmtId="8" fontId="0" fillId="8" borderId="30" xfId="0" applyNumberFormat="1" applyFill="1" applyBorder="1" applyProtection="1">
      <protection locked="0"/>
    </xf>
    <xf numFmtId="8" fontId="0" fillId="8" borderId="6" xfId="0" applyNumberFormat="1" applyFill="1" applyBorder="1" applyProtection="1">
      <protection locked="0"/>
    </xf>
    <xf numFmtId="8" fontId="0" fillId="8" borderId="10" xfId="0" applyNumberFormat="1" applyFill="1" applyBorder="1" applyProtection="1">
      <protection locked="0"/>
    </xf>
    <xf numFmtId="14" fontId="5" fillId="0" borderId="30" xfId="0" applyNumberFormat="1" applyFont="1" applyBorder="1" applyAlignment="1">
      <alignment horizontal="center"/>
    </xf>
    <xf numFmtId="14" fontId="5" fillId="0" borderId="6" xfId="0" applyNumberFormat="1" applyFont="1" applyBorder="1" applyAlignment="1">
      <alignment horizontal="center"/>
    </xf>
    <xf numFmtId="167" fontId="0" fillId="8" borderId="30" xfId="0" applyNumberFormat="1" applyFill="1" applyBorder="1" applyProtection="1">
      <protection locked="0"/>
    </xf>
    <xf numFmtId="0" fontId="0" fillId="0" borderId="10" xfId="0" applyBorder="1"/>
    <xf numFmtId="0" fontId="0" fillId="0" borderId="6" xfId="0" applyBorder="1"/>
    <xf numFmtId="0" fontId="0" fillId="0" borderId="30" xfId="0" applyBorder="1"/>
    <xf numFmtId="0" fontId="5" fillId="0" borderId="4" xfId="0" applyFont="1" applyBorder="1"/>
    <xf numFmtId="166" fontId="0" fillId="9" borderId="30" xfId="0" applyNumberFormat="1" applyFill="1" applyBorder="1" applyProtection="1">
      <protection locked="0"/>
    </xf>
    <xf numFmtId="166" fontId="0" fillId="9" borderId="10" xfId="0" applyNumberFormat="1" applyFill="1" applyBorder="1" applyProtection="1">
      <protection locked="0"/>
    </xf>
    <xf numFmtId="0" fontId="3" fillId="6" borderId="32" xfId="0" applyFont="1" applyFill="1" applyBorder="1"/>
    <xf numFmtId="166" fontId="0" fillId="9" borderId="48" xfId="0" applyNumberFormat="1" applyFill="1" applyBorder="1" applyProtection="1">
      <protection locked="0"/>
    </xf>
    <xf numFmtId="166" fontId="0" fillId="8" borderId="48" xfId="0" applyNumberFormat="1" applyFill="1" applyBorder="1" applyProtection="1">
      <protection locked="0"/>
    </xf>
    <xf numFmtId="166" fontId="0" fillId="8" borderId="18" xfId="0" applyNumberFormat="1" applyFill="1" applyBorder="1" applyProtection="1">
      <protection locked="0"/>
    </xf>
    <xf numFmtId="166" fontId="0" fillId="9" borderId="18" xfId="0" applyNumberFormat="1" applyFill="1" applyBorder="1" applyProtection="1">
      <protection locked="0"/>
    </xf>
    <xf numFmtId="0" fontId="16" fillId="0" borderId="37" xfId="0" applyFont="1" applyBorder="1" applyAlignment="1">
      <alignment horizontal="right"/>
    </xf>
    <xf numFmtId="14" fontId="5" fillId="0" borderId="19" xfId="0" applyNumberFormat="1" applyFont="1" applyBorder="1" applyAlignment="1">
      <alignment horizontal="center"/>
    </xf>
    <xf numFmtId="0" fontId="16" fillId="0" borderId="40" xfId="0" applyFont="1" applyBorder="1" applyAlignment="1">
      <alignment horizontal="right"/>
    </xf>
    <xf numFmtId="0" fontId="3" fillId="0" borderId="44" xfId="0" applyFont="1" applyBorder="1"/>
    <xf numFmtId="0" fontId="5" fillId="0" borderId="40" xfId="0" applyFont="1" applyBorder="1"/>
    <xf numFmtId="167" fontId="0" fillId="8" borderId="19" xfId="0" applyNumberFormat="1" applyFill="1" applyBorder="1" applyProtection="1">
      <protection locked="0"/>
    </xf>
    <xf numFmtId="0" fontId="9" fillId="0" borderId="44" xfId="0" applyFont="1" applyBorder="1"/>
    <xf numFmtId="8" fontId="0" fillId="8" borderId="19" xfId="0" applyNumberFormat="1" applyFill="1" applyBorder="1" applyProtection="1">
      <protection locked="0"/>
    </xf>
    <xf numFmtId="0" fontId="5" fillId="0" borderId="44" xfId="0" applyFont="1" applyBorder="1"/>
    <xf numFmtId="0" fontId="11" fillId="0" borderId="44" xfId="0" applyFont="1" applyBorder="1"/>
    <xf numFmtId="0" fontId="0" fillId="0" borderId="40" xfId="0" applyBorder="1"/>
    <xf numFmtId="0" fontId="13" fillId="0" borderId="40" xfId="0" applyFont="1" applyBorder="1"/>
    <xf numFmtId="0" fontId="0" fillId="0" borderId="44" xfId="0" applyBorder="1"/>
    <xf numFmtId="0" fontId="0" fillId="0" borderId="40" xfId="0" applyBorder="1" applyAlignment="1">
      <alignment horizontal="right"/>
    </xf>
    <xf numFmtId="0" fontId="3" fillId="0" borderId="13" xfId="0" quotePrefix="1" applyFont="1" applyBorder="1" applyAlignment="1">
      <alignment horizontal="center" vertical="top"/>
    </xf>
    <xf numFmtId="0" fontId="0" fillId="0" borderId="0" xfId="0" applyAlignment="1">
      <alignment horizontal="center" vertical="center"/>
    </xf>
    <xf numFmtId="166" fontId="0" fillId="8" borderId="51" xfId="0" applyNumberFormat="1" applyFill="1" applyBorder="1" applyAlignment="1" applyProtection="1">
      <alignment horizontal="center" vertical="center"/>
      <protection locked="0"/>
    </xf>
    <xf numFmtId="0" fontId="3" fillId="0" borderId="13" xfId="0" applyFont="1" applyBorder="1"/>
    <xf numFmtId="10" fontId="0" fillId="0" borderId="15" xfId="0" applyNumberFormat="1" applyBorder="1" applyAlignment="1">
      <alignment horizontal="center" vertical="center"/>
    </xf>
    <xf numFmtId="0" fontId="0" fillId="0" borderId="55" xfId="0" applyBorder="1"/>
    <xf numFmtId="166" fontId="0" fillId="8" borderId="24" xfId="0" applyNumberFormat="1" applyFill="1" applyBorder="1" applyAlignment="1" applyProtection="1">
      <alignment horizontal="center" vertical="center"/>
      <protection locked="0"/>
    </xf>
    <xf numFmtId="0" fontId="3" fillId="0" borderId="13" xfId="0" applyFont="1" applyBorder="1" applyAlignment="1">
      <alignment wrapText="1"/>
    </xf>
    <xf numFmtId="166" fontId="0" fillId="8" borderId="15" xfId="0" applyNumberFormat="1" applyFill="1" applyBorder="1" applyAlignment="1" applyProtection="1">
      <alignment horizontal="center" vertical="center"/>
      <protection locked="0"/>
    </xf>
    <xf numFmtId="0" fontId="0" fillId="0" borderId="50" xfId="0" applyBorder="1"/>
    <xf numFmtId="0" fontId="0" fillId="0" borderId="49" xfId="0" applyBorder="1" applyAlignment="1">
      <alignment horizontal="center" vertical="top"/>
    </xf>
    <xf numFmtId="0" fontId="12" fillId="0" borderId="34" xfId="0" applyFont="1" applyBorder="1" applyAlignment="1">
      <alignment horizontal="left" vertical="top" wrapText="1"/>
    </xf>
    <xf numFmtId="0" fontId="3" fillId="0" borderId="18" xfId="0" quotePrefix="1" applyFont="1" applyBorder="1" applyAlignment="1">
      <alignment horizontal="center" vertical="top"/>
    </xf>
    <xf numFmtId="0" fontId="3" fillId="0" borderId="50" xfId="0" quotePrefix="1" applyFont="1" applyBorder="1" applyAlignment="1">
      <alignment horizontal="center" vertical="top"/>
    </xf>
    <xf numFmtId="0" fontId="0" fillId="0" borderId="50" xfId="0" quotePrefix="1" applyBorder="1" applyAlignment="1">
      <alignment horizontal="center" vertical="top"/>
    </xf>
    <xf numFmtId="0" fontId="0" fillId="8" borderId="58" xfId="0" applyFill="1" applyBorder="1" applyProtection="1">
      <protection locked="0"/>
    </xf>
    <xf numFmtId="0" fontId="18" fillId="8" borderId="25" xfId="0" applyFont="1" applyFill="1" applyBorder="1" applyProtection="1">
      <protection locked="0"/>
    </xf>
    <xf numFmtId="0" fontId="0" fillId="0" borderId="0" xfId="0" applyAlignment="1">
      <alignment horizontal="right"/>
    </xf>
    <xf numFmtId="0" fontId="6" fillId="0" borderId="28" xfId="0" applyFont="1" applyBorder="1" applyAlignment="1">
      <alignment horizontal="left" vertical="center"/>
    </xf>
    <xf numFmtId="0" fontId="6" fillId="0" borderId="32" xfId="0" applyFont="1" applyBorder="1" applyAlignment="1">
      <alignment horizontal="center" vertical="center" wrapText="1"/>
    </xf>
    <xf numFmtId="0" fontId="0" fillId="0" borderId="22" xfId="0" applyBorder="1"/>
    <xf numFmtId="0" fontId="0" fillId="0" borderId="23" xfId="0" applyBorder="1"/>
    <xf numFmtId="0" fontId="0" fillId="0" borderId="28" xfId="0" applyBorder="1" applyAlignment="1">
      <alignment wrapText="1"/>
    </xf>
    <xf numFmtId="0" fontId="0" fillId="8" borderId="19" xfId="0" applyFill="1" applyBorder="1" applyAlignment="1">
      <alignment horizontal="left" vertical="top" wrapText="1"/>
    </xf>
    <xf numFmtId="0" fontId="12" fillId="0" borderId="15" xfId="0" applyFont="1" applyBorder="1" applyAlignment="1">
      <alignment horizontal="left" vertical="top" wrapText="1"/>
    </xf>
    <xf numFmtId="0" fontId="0" fillId="0" borderId="57" xfId="0" applyBorder="1" applyAlignment="1">
      <alignment horizontal="left" vertical="top" wrapText="1"/>
    </xf>
    <xf numFmtId="166" fontId="0" fillId="8" borderId="28" xfId="0" applyNumberFormat="1" applyFill="1" applyBorder="1" applyAlignment="1" applyProtection="1">
      <alignment horizontal="left" vertical="center"/>
      <protection locked="0"/>
    </xf>
    <xf numFmtId="0" fontId="10" fillId="8" borderId="40" xfId="0" applyFont="1" applyFill="1" applyBorder="1" applyProtection="1">
      <protection locked="0"/>
    </xf>
    <xf numFmtId="8" fontId="0" fillId="8" borderId="28" xfId="0" applyNumberFormat="1" applyFill="1" applyBorder="1" applyProtection="1">
      <protection locked="0"/>
    </xf>
    <xf numFmtId="0" fontId="0" fillId="0" borderId="55" xfId="0" applyBorder="1" applyAlignment="1">
      <alignment horizontal="center" vertical="top"/>
    </xf>
    <xf numFmtId="0" fontId="0" fillId="0" borderId="18" xfId="0" applyBorder="1" applyAlignment="1">
      <alignment horizontal="center" vertical="top"/>
    </xf>
    <xf numFmtId="0" fontId="0" fillId="0" borderId="50" xfId="0" applyBorder="1" applyAlignment="1">
      <alignment horizontal="center" vertical="top"/>
    </xf>
    <xf numFmtId="0" fontId="0" fillId="0" borderId="51" xfId="0" applyBorder="1" applyAlignment="1">
      <alignment horizontal="left" vertical="top" wrapText="1"/>
    </xf>
    <xf numFmtId="0" fontId="0" fillId="0" borderId="24" xfId="0" applyBorder="1" applyAlignment="1">
      <alignment horizontal="left" vertical="top" wrapText="1"/>
    </xf>
    <xf numFmtId="0" fontId="0" fillId="0" borderId="19" xfId="0" applyBorder="1" applyAlignment="1">
      <alignment horizontal="left" vertical="top" wrapText="1"/>
    </xf>
    <xf numFmtId="0" fontId="3" fillId="0" borderId="59" xfId="0" quotePrefix="1" applyFont="1" applyBorder="1" applyAlignment="1">
      <alignment horizontal="center" vertical="top"/>
    </xf>
    <xf numFmtId="0" fontId="12" fillId="0" borderId="60" xfId="0" applyFont="1" applyBorder="1" applyAlignment="1">
      <alignment horizontal="left" vertical="top" wrapText="1"/>
    </xf>
    <xf numFmtId="0" fontId="3" fillId="0" borderId="43" xfId="0" applyFont="1" applyBorder="1" applyAlignment="1">
      <alignment horizontal="center" wrapText="1"/>
    </xf>
    <xf numFmtId="0" fontId="3" fillId="0" borderId="42" xfId="0" applyFont="1" applyBorder="1" applyAlignment="1">
      <alignment horizontal="center"/>
    </xf>
    <xf numFmtId="0" fontId="3" fillId="0" borderId="33" xfId="0" applyFont="1" applyBorder="1" applyAlignment="1">
      <alignment horizontal="center"/>
    </xf>
    <xf numFmtId="0" fontId="3" fillId="0" borderId="34" xfId="0" applyFont="1" applyBorder="1" applyAlignment="1">
      <alignment horizontal="center"/>
    </xf>
    <xf numFmtId="0" fontId="0" fillId="0" borderId="17" xfId="0" applyBorder="1"/>
    <xf numFmtId="0" fontId="12" fillId="0" borderId="26" xfId="0" applyFont="1" applyBorder="1"/>
    <xf numFmtId="0" fontId="12" fillId="0" borderId="17" xfId="0" applyFont="1" applyBorder="1"/>
    <xf numFmtId="166" fontId="0" fillId="5" borderId="30" xfId="0" applyNumberFormat="1" applyFill="1" applyBorder="1"/>
    <xf numFmtId="166" fontId="0" fillId="5" borderId="6" xfId="0" applyNumberFormat="1" applyFill="1" applyBorder="1"/>
    <xf numFmtId="166" fontId="0" fillId="5" borderId="10" xfId="0" applyNumberFormat="1" applyFill="1" applyBorder="1"/>
    <xf numFmtId="166" fontId="0" fillId="5" borderId="19" xfId="0" applyNumberFormat="1" applyFill="1" applyBorder="1"/>
    <xf numFmtId="166" fontId="0" fillId="0" borderId="27" xfId="0" applyNumberFormat="1" applyBorder="1"/>
    <xf numFmtId="166" fontId="0" fillId="0" borderId="0" xfId="0" applyNumberFormat="1"/>
    <xf numFmtId="166" fontId="0" fillId="0" borderId="17" xfId="0" applyNumberFormat="1" applyBorder="1"/>
    <xf numFmtId="166" fontId="3" fillId="6" borderId="28" xfId="0" applyNumberFormat="1" applyFont="1" applyFill="1" applyBorder="1"/>
    <xf numFmtId="166" fontId="3" fillId="6" borderId="23" xfId="0" applyNumberFormat="1" applyFont="1" applyFill="1" applyBorder="1"/>
    <xf numFmtId="166" fontId="0" fillId="0" borderId="26" xfId="0" applyNumberFormat="1" applyBorder="1"/>
    <xf numFmtId="0" fontId="14" fillId="0" borderId="40" xfId="0" applyFont="1" applyBorder="1"/>
    <xf numFmtId="166" fontId="0" fillId="0" borderId="47" xfId="0" applyNumberFormat="1" applyBorder="1"/>
    <xf numFmtId="166" fontId="9" fillId="0" borderId="26" xfId="0" applyNumberFormat="1" applyFont="1" applyBorder="1"/>
    <xf numFmtId="166" fontId="9" fillId="0" borderId="0" xfId="0" applyNumberFormat="1" applyFont="1"/>
    <xf numFmtId="166" fontId="9" fillId="0" borderId="17" xfId="0" applyNumberFormat="1" applyFont="1" applyBorder="1"/>
    <xf numFmtId="166" fontId="0" fillId="5" borderId="18" xfId="0" applyNumberFormat="1" applyFill="1" applyBorder="1"/>
    <xf numFmtId="0" fontId="3" fillId="6" borderId="13" xfId="0" applyFont="1" applyFill="1" applyBorder="1"/>
    <xf numFmtId="166" fontId="3" fillId="6" borderId="14" xfId="0" applyNumberFormat="1" applyFont="1" applyFill="1" applyBorder="1"/>
    <xf numFmtId="0" fontId="0" fillId="7" borderId="40" xfId="0" applyFill="1" applyBorder="1" applyAlignment="1">
      <alignment horizontal="right"/>
    </xf>
    <xf numFmtId="0" fontId="0" fillId="7" borderId="38" xfId="0" applyFill="1" applyBorder="1" applyAlignment="1">
      <alignment horizontal="right"/>
    </xf>
    <xf numFmtId="166" fontId="3" fillId="6" borderId="15" xfId="0" applyNumberFormat="1" applyFont="1" applyFill="1" applyBorder="1"/>
    <xf numFmtId="0" fontId="0" fillId="8" borderId="4" xfId="0" applyFill="1" applyBorder="1" applyAlignment="1" applyProtection="1">
      <alignment horizontal="center" wrapText="1"/>
      <protection locked="0"/>
    </xf>
    <xf numFmtId="0" fontId="0" fillId="8" borderId="1" xfId="0" applyFill="1" applyBorder="1" applyAlignment="1" applyProtection="1">
      <alignment horizontal="center" wrapText="1"/>
      <protection locked="0"/>
    </xf>
    <xf numFmtId="0" fontId="0" fillId="8" borderId="6" xfId="0" applyFill="1" applyBorder="1" applyAlignment="1" applyProtection="1">
      <alignment horizontal="center" wrapText="1"/>
      <protection locked="0"/>
    </xf>
    <xf numFmtId="0" fontId="3" fillId="0" borderId="0" xfId="0" applyFont="1" applyProtection="1">
      <protection locked="0"/>
    </xf>
    <xf numFmtId="0" fontId="0" fillId="0" borderId="0" xfId="0" applyAlignment="1" applyProtection="1">
      <alignment horizontal="center" vertical="top"/>
      <protection locked="0"/>
    </xf>
    <xf numFmtId="0" fontId="0" fillId="0" borderId="0" xfId="0" applyAlignment="1" applyProtection="1">
      <alignment horizontal="left" vertical="top" wrapText="1"/>
      <protection locked="0"/>
    </xf>
    <xf numFmtId="0" fontId="3" fillId="10" borderId="10" xfId="0" applyFont="1" applyFill="1" applyBorder="1"/>
    <xf numFmtId="0" fontId="3" fillId="10" borderId="4" xfId="0" applyFont="1" applyFill="1" applyBorder="1"/>
    <xf numFmtId="0" fontId="3" fillId="10" borderId="1" xfId="0" applyFont="1" applyFill="1" applyBorder="1"/>
    <xf numFmtId="0" fontId="3" fillId="10" borderId="6" xfId="0" applyFont="1" applyFill="1" applyBorder="1"/>
    <xf numFmtId="0" fontId="0" fillId="7" borderId="4" xfId="0" applyFill="1" applyBorder="1" applyAlignment="1">
      <alignment horizontal="right" wrapText="1"/>
    </xf>
    <xf numFmtId="0" fontId="0" fillId="6" borderId="39" xfId="0" applyFill="1" applyBorder="1" applyAlignment="1">
      <alignment wrapText="1"/>
    </xf>
    <xf numFmtId="0" fontId="0" fillId="6" borderId="38" xfId="0" applyFill="1" applyBorder="1" applyAlignment="1">
      <alignment wrapText="1"/>
    </xf>
    <xf numFmtId="0" fontId="3" fillId="6" borderId="46" xfId="0" applyFont="1" applyFill="1" applyBorder="1" applyAlignment="1">
      <alignment wrapText="1"/>
    </xf>
    <xf numFmtId="166" fontId="0" fillId="6" borderId="43" xfId="0" applyNumberFormat="1" applyFill="1" applyBorder="1" applyAlignment="1">
      <alignment vertical="center"/>
    </xf>
    <xf numFmtId="166" fontId="0" fillId="6" borderId="42" xfId="0" applyNumberFormat="1" applyFill="1" applyBorder="1" applyAlignment="1">
      <alignment vertical="center"/>
    </xf>
    <xf numFmtId="166" fontId="0" fillId="6" borderId="33" xfId="0" applyNumberFormat="1" applyFill="1" applyBorder="1" applyAlignment="1">
      <alignment vertical="center"/>
    </xf>
    <xf numFmtId="166" fontId="0" fillId="6" borderId="34" xfId="0" applyNumberFormat="1" applyFill="1" applyBorder="1" applyAlignment="1">
      <alignment vertical="center"/>
    </xf>
    <xf numFmtId="166" fontId="0" fillId="6" borderId="31" xfId="0" applyNumberFormat="1" applyFill="1" applyBorder="1" applyAlignment="1">
      <alignment vertical="center"/>
    </xf>
    <xf numFmtId="166" fontId="0" fillId="6" borderId="41" xfId="0" applyNumberFormat="1" applyFill="1" applyBorder="1" applyAlignment="1">
      <alignment vertical="center"/>
    </xf>
    <xf numFmtId="166" fontId="0" fillId="6" borderId="35" xfId="0" applyNumberFormat="1" applyFill="1" applyBorder="1" applyAlignment="1">
      <alignment vertical="center"/>
    </xf>
    <xf numFmtId="166" fontId="0" fillId="6" borderId="36" xfId="0" applyNumberFormat="1" applyFill="1" applyBorder="1" applyAlignment="1">
      <alignment vertical="center"/>
    </xf>
    <xf numFmtId="166" fontId="3" fillId="6" borderId="27" xfId="0" applyNumberFormat="1" applyFont="1" applyFill="1" applyBorder="1" applyAlignment="1">
      <alignment vertical="center"/>
    </xf>
    <xf numFmtId="166" fontId="3" fillId="6" borderId="21" xfId="0" applyNumberFormat="1" applyFont="1" applyFill="1" applyBorder="1" applyAlignment="1">
      <alignment vertical="center"/>
    </xf>
    <xf numFmtId="0" fontId="0" fillId="0" borderId="47" xfId="0" applyBorder="1" applyAlignment="1">
      <alignment vertical="center"/>
    </xf>
    <xf numFmtId="0" fontId="0" fillId="0" borderId="0" xfId="0" applyAlignment="1">
      <alignment vertical="center"/>
    </xf>
    <xf numFmtId="10" fontId="0" fillId="7" borderId="30" xfId="0" applyNumberFormat="1" applyFill="1" applyBorder="1" applyAlignment="1">
      <alignment vertical="center"/>
    </xf>
    <xf numFmtId="10" fontId="0" fillId="7" borderId="6" xfId="0" applyNumberFormat="1" applyFill="1" applyBorder="1" applyAlignment="1">
      <alignment vertical="center"/>
    </xf>
    <xf numFmtId="10" fontId="0" fillId="7" borderId="10" xfId="0" applyNumberFormat="1" applyFill="1" applyBorder="1" applyAlignment="1">
      <alignment vertical="center"/>
    </xf>
    <xf numFmtId="0" fontId="0" fillId="0" borderId="26" xfId="0" applyBorder="1" applyAlignment="1">
      <alignment vertical="center"/>
    </xf>
    <xf numFmtId="10" fontId="0" fillId="7" borderId="31" xfId="0" applyNumberFormat="1" applyFill="1" applyBorder="1" applyAlignment="1">
      <alignment vertical="center"/>
    </xf>
    <xf numFmtId="0" fontId="0" fillId="0" borderId="4" xfId="0" applyBorder="1"/>
    <xf numFmtId="0" fontId="3" fillId="0" borderId="58" xfId="0" applyFont="1" applyBorder="1"/>
    <xf numFmtId="0" fontId="0" fillId="0" borderId="48" xfId="0" applyBorder="1"/>
    <xf numFmtId="0" fontId="0" fillId="0" borderId="5" xfId="0" applyBorder="1"/>
    <xf numFmtId="0" fontId="3" fillId="0" borderId="22" xfId="0" applyFont="1" applyBorder="1"/>
    <xf numFmtId="0" fontId="3" fillId="0" borderId="23" xfId="0" applyFont="1" applyBorder="1"/>
    <xf numFmtId="0" fontId="4" fillId="0" borderId="18" xfId="0" applyFont="1" applyBorder="1" applyAlignment="1">
      <alignment horizontal="center" vertical="top"/>
    </xf>
    <xf numFmtId="0" fontId="4" fillId="0" borderId="20" xfId="0" applyFont="1" applyBorder="1" applyAlignment="1">
      <alignment horizontal="center" vertical="top"/>
    </xf>
    <xf numFmtId="0" fontId="0" fillId="0" borderId="28" xfId="0" applyBorder="1" applyProtection="1">
      <protection locked="0"/>
    </xf>
    <xf numFmtId="0" fontId="0" fillId="0" borderId="47" xfId="0" applyBorder="1" applyProtection="1">
      <protection locked="0"/>
    </xf>
    <xf numFmtId="0" fontId="0" fillId="8" borderId="10" xfId="0" applyFill="1" applyBorder="1" applyProtection="1">
      <protection locked="0"/>
    </xf>
    <xf numFmtId="0" fontId="10" fillId="0" borderId="24" xfId="0" applyFont="1" applyBorder="1" applyAlignment="1">
      <alignment horizontal="left" vertical="top" wrapText="1"/>
    </xf>
    <xf numFmtId="0" fontId="10" fillId="0" borderId="55" xfId="0" applyFont="1" applyBorder="1" applyAlignment="1">
      <alignment horizontal="center" vertical="top"/>
    </xf>
    <xf numFmtId="0" fontId="3" fillId="11" borderId="0" xfId="0" applyFont="1" applyFill="1"/>
    <xf numFmtId="0" fontId="0" fillId="11" borderId="0" xfId="0" applyFill="1"/>
    <xf numFmtId="10" fontId="0" fillId="0" borderId="0" xfId="0" applyNumberFormat="1"/>
    <xf numFmtId="0" fontId="6" fillId="0" borderId="52"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54"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0" borderId="28" xfId="0" applyFont="1" applyBorder="1" applyAlignment="1">
      <alignment horizontal="center" vertical="center" wrapText="1"/>
    </xf>
    <xf numFmtId="0" fontId="3" fillId="4" borderId="28" xfId="0" applyFont="1" applyFill="1" applyBorder="1" applyAlignment="1">
      <alignment horizontal="center" vertical="center" wrapText="1"/>
    </xf>
    <xf numFmtId="0" fontId="3" fillId="0" borderId="13" xfId="0" applyFont="1" applyBorder="1" applyAlignment="1">
      <alignment horizontal="center" vertical="center" wrapText="1"/>
    </xf>
    <xf numFmtId="0" fontId="6" fillId="7" borderId="13" xfId="0" applyFont="1" applyFill="1" applyBorder="1" applyAlignment="1">
      <alignment horizontal="center" vertical="center" wrapText="1"/>
    </xf>
    <xf numFmtId="0" fontId="3" fillId="0" borderId="0" xfId="0" applyFont="1" applyAlignment="1">
      <alignment horizontal="center" vertical="center" wrapText="1"/>
    </xf>
    <xf numFmtId="0" fontId="0" fillId="0" borderId="39" xfId="0" applyBorder="1"/>
    <xf numFmtId="0" fontId="0" fillId="0" borderId="62" xfId="0" applyBorder="1"/>
    <xf numFmtId="0" fontId="0" fillId="0" borderId="63" xfId="0" applyBorder="1"/>
    <xf numFmtId="166" fontId="0" fillId="3" borderId="54" xfId="0" applyNumberFormat="1" applyFill="1" applyBorder="1" applyAlignment="1">
      <alignment horizontal="center" vertical="center"/>
    </xf>
    <xf numFmtId="0" fontId="3" fillId="0" borderId="47" xfId="0" applyFont="1" applyBorder="1" applyAlignment="1">
      <alignment horizontal="center" vertical="center"/>
    </xf>
    <xf numFmtId="166" fontId="0" fillId="4" borderId="47" xfId="0" applyNumberFormat="1" applyFill="1" applyBorder="1" applyAlignment="1">
      <alignment horizontal="center" vertical="center"/>
    </xf>
    <xf numFmtId="0" fontId="3" fillId="7" borderId="47" xfId="0" applyFont="1" applyFill="1" applyBorder="1" applyAlignment="1">
      <alignment horizontal="center" vertical="center"/>
    </xf>
    <xf numFmtId="0" fontId="3" fillId="0" borderId="44" xfId="0" applyFont="1" applyBorder="1" applyAlignment="1">
      <alignment vertical="center" wrapText="1"/>
    </xf>
    <xf numFmtId="0" fontId="3" fillId="0" borderId="0" xfId="0" applyFont="1" applyAlignment="1">
      <alignment vertical="center" wrapText="1"/>
    </xf>
    <xf numFmtId="0" fontId="3" fillId="0" borderId="17" xfId="0" applyFont="1" applyBorder="1" applyAlignment="1">
      <alignment vertical="center" wrapText="1"/>
    </xf>
    <xf numFmtId="166" fontId="6" fillId="3" borderId="48" xfId="0" quotePrefix="1" applyNumberFormat="1" applyFont="1" applyFill="1" applyBorder="1" applyAlignment="1">
      <alignment horizontal="center" vertical="center" wrapText="1"/>
    </xf>
    <xf numFmtId="166" fontId="6" fillId="0" borderId="30" xfId="0" quotePrefix="1" applyNumberFormat="1" applyFont="1" applyBorder="1" applyAlignment="1">
      <alignment horizontal="center" vertical="center" wrapText="1"/>
    </xf>
    <xf numFmtId="166" fontId="6" fillId="4" borderId="30" xfId="0" applyNumberFormat="1" applyFont="1" applyFill="1" applyBorder="1" applyAlignment="1">
      <alignment horizontal="center" vertical="center" wrapText="1"/>
    </xf>
    <xf numFmtId="166" fontId="6" fillId="7" borderId="30" xfId="0" quotePrefix="1" applyNumberFormat="1" applyFont="1" applyFill="1" applyBorder="1" applyAlignment="1">
      <alignment horizontal="center" vertical="center" wrapText="1"/>
    </xf>
    <xf numFmtId="0" fontId="0" fillId="0" borderId="0" xfId="0" applyAlignment="1">
      <alignment wrapText="1"/>
    </xf>
    <xf numFmtId="0" fontId="3" fillId="0" borderId="40" xfId="0" applyFont="1" applyBorder="1" applyAlignment="1">
      <alignment vertical="center" wrapText="1"/>
    </xf>
    <xf numFmtId="0" fontId="3" fillId="0" borderId="1" xfId="0" applyFont="1" applyBorder="1" applyAlignment="1">
      <alignment vertical="center" wrapText="1"/>
    </xf>
    <xf numFmtId="0" fontId="3" fillId="0" borderId="48" xfId="0" applyFont="1" applyBorder="1" applyAlignment="1">
      <alignment vertical="center" wrapText="1"/>
    </xf>
    <xf numFmtId="166" fontId="6" fillId="4" borderId="30" xfId="0" quotePrefix="1" applyNumberFormat="1" applyFont="1" applyFill="1" applyBorder="1" applyAlignment="1">
      <alignment horizontal="center" vertical="center" wrapText="1"/>
    </xf>
    <xf numFmtId="166" fontId="6" fillId="7" borderId="30" xfId="0" applyNumberFormat="1" applyFont="1" applyFill="1" applyBorder="1" applyAlignment="1">
      <alignment horizontal="center" vertical="center" wrapText="1"/>
    </xf>
    <xf numFmtId="166" fontId="6" fillId="4" borderId="48" xfId="0" quotePrefix="1" applyNumberFormat="1" applyFont="1" applyFill="1" applyBorder="1" applyAlignment="1">
      <alignment horizontal="center" vertical="center" wrapText="1"/>
    </xf>
    <xf numFmtId="166" fontId="6" fillId="7" borderId="48" xfId="0" quotePrefix="1" applyNumberFormat="1" applyFont="1" applyFill="1" applyBorder="1" applyAlignment="1">
      <alignment horizontal="center" vertical="center" wrapText="1"/>
    </xf>
    <xf numFmtId="0" fontId="0" fillId="0" borderId="40" xfId="0" applyBorder="1" applyAlignment="1">
      <alignment vertical="center" wrapText="1"/>
    </xf>
    <xf numFmtId="0" fontId="0" fillId="0" borderId="1" xfId="0" applyBorder="1" applyAlignment="1">
      <alignment vertical="center" wrapText="1"/>
    </xf>
    <xf numFmtId="0" fontId="0" fillId="0" borderId="48" xfId="0" applyBorder="1" applyAlignment="1">
      <alignment vertical="center" wrapText="1"/>
    </xf>
    <xf numFmtId="0" fontId="4" fillId="0" borderId="17" xfId="0" applyFont="1" applyBorder="1" applyAlignment="1">
      <alignment horizontal="center" vertical="center" wrapText="1"/>
    </xf>
    <xf numFmtId="0" fontId="6" fillId="0" borderId="26" xfId="0" applyFont="1" applyBorder="1" applyAlignment="1">
      <alignment horizontal="center" vertical="center" wrapText="1"/>
    </xf>
    <xf numFmtId="0" fontId="0" fillId="0" borderId="40" xfId="0" applyBorder="1" applyAlignment="1">
      <alignment horizontal="right" vertical="center" wrapText="1"/>
    </xf>
    <xf numFmtId="0" fontId="0" fillId="0" borderId="1" xfId="0" applyBorder="1" applyAlignment="1">
      <alignment horizontal="right" vertical="center" wrapText="1"/>
    </xf>
    <xf numFmtId="0" fontId="0" fillId="0" borderId="48" xfId="0" applyBorder="1" applyAlignment="1">
      <alignment horizontal="right" vertical="center"/>
    </xf>
    <xf numFmtId="168" fontId="6" fillId="3" borderId="30" xfId="0" applyNumberFormat="1" applyFont="1" applyFill="1" applyBorder="1" applyAlignment="1">
      <alignment horizontal="center" vertical="center" wrapText="1"/>
    </xf>
    <xf numFmtId="168" fontId="6" fillId="0" borderId="30" xfId="0" applyNumberFormat="1" applyFont="1" applyBorder="1" applyAlignment="1">
      <alignment horizontal="center" vertical="center" wrapText="1"/>
    </xf>
    <xf numFmtId="168" fontId="6" fillId="4" borderId="30" xfId="0" applyNumberFormat="1" applyFont="1" applyFill="1" applyBorder="1" applyAlignment="1">
      <alignment horizontal="center" vertical="center" wrapText="1"/>
    </xf>
    <xf numFmtId="168" fontId="6" fillId="7" borderId="30" xfId="0" applyNumberFormat="1" applyFont="1" applyFill="1" applyBorder="1" applyAlignment="1">
      <alignment horizontal="center" vertical="center" wrapText="1"/>
    </xf>
    <xf numFmtId="0" fontId="0" fillId="0" borderId="46" xfId="0" applyBorder="1" applyAlignment="1">
      <alignment horizontal="right" vertical="center"/>
    </xf>
    <xf numFmtId="0" fontId="0" fillId="0" borderId="25" xfId="0" applyBorder="1" applyAlignment="1">
      <alignment horizontal="right" vertical="center" wrapText="1"/>
    </xf>
    <xf numFmtId="0" fontId="0" fillId="0" borderId="21" xfId="0" applyBorder="1" applyAlignment="1">
      <alignment horizontal="right" vertical="center"/>
    </xf>
    <xf numFmtId="168" fontId="6" fillId="3" borderId="31" xfId="0" applyNumberFormat="1" applyFont="1" applyFill="1" applyBorder="1" applyAlignment="1">
      <alignment horizontal="center" vertical="center" wrapText="1"/>
    </xf>
    <xf numFmtId="168" fontId="6" fillId="0" borderId="31" xfId="0" applyNumberFormat="1" applyFont="1" applyBorder="1" applyAlignment="1">
      <alignment horizontal="center" vertical="center" wrapText="1"/>
    </xf>
    <xf numFmtId="168" fontId="6" fillId="4" borderId="31" xfId="0" applyNumberFormat="1" applyFont="1" applyFill="1" applyBorder="1" applyAlignment="1">
      <alignment horizontal="center" vertical="center" wrapText="1"/>
    </xf>
    <xf numFmtId="168" fontId="6" fillId="7" borderId="31" xfId="0" applyNumberFormat="1" applyFont="1" applyFill="1" applyBorder="1" applyAlignment="1">
      <alignment horizontal="center" vertical="center" wrapText="1"/>
    </xf>
    <xf numFmtId="0" fontId="6" fillId="0" borderId="0" xfId="0" applyFont="1" applyAlignment="1">
      <alignment wrapText="1"/>
    </xf>
    <xf numFmtId="0" fontId="15" fillId="0" borderId="52" xfId="0" applyFont="1" applyBorder="1"/>
    <xf numFmtId="0" fontId="11" fillId="0" borderId="53" xfId="0" applyFont="1" applyBorder="1"/>
    <xf numFmtId="0" fontId="15" fillId="0" borderId="53" xfId="0" applyFont="1" applyBorder="1"/>
    <xf numFmtId="0" fontId="15" fillId="0" borderId="54" xfId="0" applyFont="1" applyBorder="1"/>
    <xf numFmtId="0" fontId="15" fillId="0" borderId="0" xfId="0" applyFont="1"/>
    <xf numFmtId="0" fontId="0" fillId="0" borderId="46" xfId="0" applyBorder="1"/>
    <xf numFmtId="0" fontId="0" fillId="0" borderId="25" xfId="0" applyBorder="1"/>
    <xf numFmtId="0" fontId="0" fillId="0" borderId="21" xfId="0" applyBorder="1"/>
    <xf numFmtId="0" fontId="10" fillId="0" borderId="40" xfId="0" applyFont="1" applyBorder="1" applyProtection="1">
      <protection locked="0"/>
    </xf>
    <xf numFmtId="0" fontId="0" fillId="0" borderId="40" xfId="0" applyBorder="1" applyProtection="1">
      <protection locked="0"/>
    </xf>
    <xf numFmtId="0" fontId="0" fillId="0" borderId="50" xfId="0" applyBorder="1" applyAlignment="1">
      <alignment horizontal="center" vertical="top"/>
    </xf>
    <xf numFmtId="0" fontId="0" fillId="0" borderId="20" xfId="0" applyBorder="1" applyAlignment="1">
      <alignment horizontal="center" vertical="top"/>
    </xf>
    <xf numFmtId="0" fontId="0" fillId="0" borderId="55" xfId="0" applyBorder="1" applyAlignment="1">
      <alignment horizontal="center" vertical="top"/>
    </xf>
    <xf numFmtId="0" fontId="0" fillId="0" borderId="18" xfId="0" applyBorder="1" applyAlignment="1">
      <alignment horizontal="center" vertical="top"/>
    </xf>
    <xf numFmtId="0" fontId="0" fillId="0" borderId="45" xfId="0" applyBorder="1" applyAlignment="1">
      <alignment horizontal="center" vertical="top"/>
    </xf>
    <xf numFmtId="0" fontId="0" fillId="0" borderId="51" xfId="0" applyBorder="1" applyAlignment="1">
      <alignment horizontal="left" vertical="top" wrapText="1"/>
    </xf>
    <xf numFmtId="0" fontId="0" fillId="0" borderId="56" xfId="0" applyBorder="1" applyAlignment="1">
      <alignment horizontal="left" vertical="top" wrapText="1"/>
    </xf>
    <xf numFmtId="0" fontId="0" fillId="0" borderId="24" xfId="0" applyBorder="1" applyAlignment="1">
      <alignment horizontal="left" vertical="top" wrapText="1"/>
    </xf>
    <xf numFmtId="0" fontId="0" fillId="0" borderId="19" xfId="0" applyBorder="1" applyAlignment="1">
      <alignment horizontal="left" vertical="top" wrapText="1"/>
    </xf>
    <xf numFmtId="0" fontId="0" fillId="0" borderId="36" xfId="0" applyBorder="1" applyAlignment="1">
      <alignment horizontal="left" vertical="top" wrapText="1"/>
    </xf>
    <xf numFmtId="0" fontId="3" fillId="10" borderId="4" xfId="0" applyFont="1" applyFill="1" applyBorder="1" applyAlignment="1">
      <alignment horizontal="center" vertical="top" wrapText="1"/>
    </xf>
    <xf numFmtId="0" fontId="3" fillId="10" borderId="6" xfId="0" applyFont="1" applyFill="1" applyBorder="1" applyAlignment="1">
      <alignment horizontal="center" vertical="top" wrapText="1"/>
    </xf>
    <xf numFmtId="0" fontId="0" fillId="0" borderId="47"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167" fontId="17" fillId="8" borderId="58" xfId="0" applyNumberFormat="1" applyFont="1" applyFill="1" applyBorder="1" applyAlignment="1" applyProtection="1">
      <alignment horizontal="center" vertical="center" wrapText="1"/>
      <protection locked="0"/>
    </xf>
    <xf numFmtId="0" fontId="3" fillId="10" borderId="10" xfId="0" applyFont="1" applyFill="1" applyBorder="1" applyAlignment="1">
      <alignment horizontal="center" vertical="center" wrapText="1"/>
    </xf>
    <xf numFmtId="0" fontId="0" fillId="8" borderId="5" xfId="0" applyFill="1" applyBorder="1" applyAlignment="1" applyProtection="1">
      <alignment horizontal="center" wrapText="1"/>
      <protection locked="0"/>
    </xf>
    <xf numFmtId="0" fontId="0" fillId="8" borderId="8" xfId="0" applyFill="1" applyBorder="1" applyAlignment="1" applyProtection="1">
      <alignment horizontal="center" wrapText="1"/>
      <protection locked="0"/>
    </xf>
    <xf numFmtId="0" fontId="0" fillId="8" borderId="9" xfId="0" applyFill="1" applyBorder="1" applyAlignment="1" applyProtection="1">
      <alignment horizontal="center" wrapText="1"/>
      <protection locked="0"/>
    </xf>
    <xf numFmtId="0" fontId="0" fillId="8" borderId="2" xfId="0" applyFill="1" applyBorder="1" applyAlignment="1" applyProtection="1">
      <alignment horizontal="center" wrapText="1"/>
      <protection locked="0"/>
    </xf>
    <xf numFmtId="0" fontId="0" fillId="8" borderId="0" xfId="0" applyFill="1" applyAlignment="1" applyProtection="1">
      <alignment horizontal="center" wrapText="1"/>
      <protection locked="0"/>
    </xf>
    <xf numFmtId="0" fontId="0" fillId="8" borderId="3" xfId="0" applyFill="1" applyBorder="1" applyAlignment="1" applyProtection="1">
      <alignment horizontal="center" wrapText="1"/>
      <protection locked="0"/>
    </xf>
    <xf numFmtId="0" fontId="0" fillId="8" borderId="64" xfId="0" applyFill="1" applyBorder="1" applyAlignment="1" applyProtection="1">
      <alignment horizontal="center" wrapText="1"/>
      <protection locked="0"/>
    </xf>
    <xf numFmtId="0" fontId="0" fillId="8" borderId="58" xfId="0" applyFill="1" applyBorder="1" applyAlignment="1" applyProtection="1">
      <alignment horizontal="center" wrapText="1"/>
      <protection locked="0"/>
    </xf>
    <xf numFmtId="0" fontId="0" fillId="8" borderId="12" xfId="0" applyFill="1" applyBorder="1" applyAlignment="1" applyProtection="1">
      <alignment horizontal="center" wrapText="1"/>
      <protection locked="0"/>
    </xf>
    <xf numFmtId="0" fontId="3" fillId="10" borderId="4" xfId="0" applyFont="1" applyFill="1" applyBorder="1" applyAlignment="1">
      <alignment horizontal="left"/>
    </xf>
    <xf numFmtId="0" fontId="3" fillId="10" borderId="1" xfId="0" applyFont="1" applyFill="1" applyBorder="1" applyAlignment="1">
      <alignment horizontal="left"/>
    </xf>
    <xf numFmtId="0" fontId="3" fillId="10" borderId="6" xfId="0" applyFont="1" applyFill="1" applyBorder="1" applyAlignment="1">
      <alignment horizontal="left"/>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0" fillId="8" borderId="61" xfId="0" applyFill="1" applyBorder="1" applyAlignment="1" applyProtection="1">
      <alignment horizontal="center" wrapText="1"/>
      <protection locked="0"/>
    </xf>
    <xf numFmtId="0" fontId="0" fillId="8" borderId="62" xfId="0" applyFill="1" applyBorder="1" applyAlignment="1" applyProtection="1">
      <alignment horizontal="center" wrapText="1"/>
      <protection locked="0"/>
    </xf>
    <xf numFmtId="0" fontId="0" fillId="8" borderId="42" xfId="0" applyFill="1" applyBorder="1" applyAlignment="1" applyProtection="1">
      <alignment horizontal="center" wrapText="1"/>
      <protection locked="0"/>
    </xf>
    <xf numFmtId="0" fontId="3" fillId="10" borderId="4" xfId="0" applyFont="1" applyFill="1" applyBorder="1" applyAlignment="1">
      <alignment horizontal="center" wrapText="1"/>
    </xf>
    <xf numFmtId="0" fontId="3" fillId="10" borderId="1" xfId="0" applyFont="1" applyFill="1" applyBorder="1" applyAlignment="1">
      <alignment horizontal="center" wrapText="1"/>
    </xf>
    <xf numFmtId="0" fontId="3" fillId="10" borderId="6" xfId="0" applyFont="1" applyFill="1" applyBorder="1" applyAlignment="1">
      <alignment horizontal="center" wrapText="1"/>
    </xf>
  </cellXfs>
  <cellStyles count="1">
    <cellStyle name="Normal" xfId="0" builtinId="0"/>
  </cellStyles>
  <dxfs count="4">
    <dxf>
      <font>
        <color rgb="FF006100"/>
      </font>
      <fill>
        <patternFill>
          <bgColor rgb="FFFF0000"/>
        </patternFill>
      </fill>
    </dxf>
    <dxf>
      <fill>
        <patternFill>
          <bgColor rgb="FF92D050"/>
        </patternFill>
      </fill>
    </dxf>
    <dxf>
      <font>
        <color rgb="FF006100"/>
      </font>
      <fill>
        <patternFill>
          <bgColor rgb="FFFF0000"/>
        </patternFill>
      </fill>
    </dxf>
    <dxf>
      <fill>
        <patternFill>
          <bgColor rgb="FF92D050"/>
        </patternFill>
      </fill>
    </dxf>
  </dxfs>
  <tableStyles count="0" defaultTableStyle="TableStyleMedium9" defaultPivotStyle="PivotStyleLight16"/>
  <colors>
    <mruColors>
      <color rgb="FFFFFF99"/>
      <color rgb="FFCC0000"/>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B%20N%20Drive\4.0%20Finance\Management\Direct%20Commissioning\Primary%20Care\Primary%20Care%20QIPP\ServiceChargeSupport\Documents\FMT\FMT%20ANNEX%202%20-%20Service%20Charge%20Support%2015-16%20v22%202017-11-06%20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rrent staff costs"/>
      <sheetName val="Tab 1"/>
      <sheetName val="Check list"/>
      <sheetName val="Tab2"/>
      <sheetName val="Tab 3"/>
      <sheetName val="Tab 4"/>
      <sheetName val="Tab 5"/>
      <sheetName val="Tab 6"/>
    </sheetNames>
    <sheetDataSet>
      <sheetData sheetId="0"/>
      <sheetData sheetId="1">
        <row r="1">
          <cell r="A1" t="str">
            <v>FMT FOR CONSIDERATION OF APPLICATIONS FROM GP CONTRACTORS FOR FINANCIAL ASSISTANCE TOWARDS PREMISES RUNNING COSTS &amp; SERVICE CHARGES (Tab 1)</v>
          </cell>
          <cell r="B1">
            <v>0</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comments" Target="../comments5.xml"/><Relationship Id="rId4" Type="http://schemas.openxmlformats.org/officeDocument/2006/relationships/vmlDrawing" Target="../drawings/vmlDrawing8.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5" Type="http://schemas.openxmlformats.org/officeDocument/2006/relationships/comments" Target="../comments6.xml"/><Relationship Id="rId4" Type="http://schemas.openxmlformats.org/officeDocument/2006/relationships/vmlDrawing" Target="../drawings/vmlDrawing10.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1.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12.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2"/>
  <sheetViews>
    <sheetView topLeftCell="A10" workbookViewId="0">
      <selection activeCell="L21" sqref="L21"/>
    </sheetView>
  </sheetViews>
  <sheetFormatPr defaultRowHeight="14.5" x14ac:dyDescent="0.35"/>
  <cols>
    <col min="1" max="1" width="22.7265625" customWidth="1"/>
    <col min="2" max="2" width="32" customWidth="1"/>
    <col min="3" max="5" width="11.7265625" customWidth="1"/>
    <col min="6" max="6" width="4" customWidth="1"/>
    <col min="7" max="7" width="22.26953125" customWidth="1"/>
    <col min="8" max="10" width="12.1796875" customWidth="1"/>
    <col min="11" max="11" width="3.26953125" customWidth="1"/>
    <col min="12" max="12" width="22.1796875" customWidth="1"/>
    <col min="13" max="15" width="11.7265625" customWidth="1"/>
  </cols>
  <sheetData>
    <row r="1" spans="1:15" x14ac:dyDescent="0.35">
      <c r="A1" s="34"/>
      <c r="B1" s="35" t="s">
        <v>109</v>
      </c>
      <c r="C1" s="36"/>
      <c r="D1" s="37"/>
      <c r="E1" s="38"/>
      <c r="G1" s="35" t="s">
        <v>110</v>
      </c>
      <c r="H1" s="37"/>
      <c r="I1" s="37"/>
      <c r="J1" s="38"/>
      <c r="L1" s="35" t="s">
        <v>111</v>
      </c>
      <c r="M1" s="37"/>
      <c r="N1" s="37"/>
      <c r="O1" s="38"/>
    </row>
    <row r="2" spans="1:15" x14ac:dyDescent="0.35">
      <c r="A2" s="29"/>
      <c r="B2" s="15" t="s">
        <v>85</v>
      </c>
      <c r="C2" s="13"/>
      <c r="D2" s="13"/>
      <c r="E2" s="14"/>
      <c r="G2" s="15" t="s">
        <v>21</v>
      </c>
      <c r="H2" s="13"/>
      <c r="I2" s="13"/>
      <c r="J2" s="14"/>
      <c r="L2" s="15" t="s">
        <v>16</v>
      </c>
      <c r="M2" s="13"/>
      <c r="N2" s="13"/>
      <c r="O2" s="14"/>
    </row>
    <row r="3" spans="1:15" x14ac:dyDescent="0.35">
      <c r="A3" s="29"/>
      <c r="B3" s="15" t="s">
        <v>83</v>
      </c>
      <c r="C3" s="13"/>
      <c r="D3" s="13"/>
      <c r="E3" s="14"/>
      <c r="G3" s="15" t="s">
        <v>108</v>
      </c>
      <c r="H3" s="13"/>
      <c r="I3" s="13"/>
      <c r="J3" s="14"/>
      <c r="L3" s="15" t="s">
        <v>17</v>
      </c>
      <c r="M3" s="13"/>
      <c r="N3" s="13"/>
      <c r="O3" s="14"/>
    </row>
    <row r="4" spans="1:15" x14ac:dyDescent="0.35">
      <c r="A4" s="29"/>
      <c r="B4" s="15" t="s">
        <v>79</v>
      </c>
      <c r="C4" s="13"/>
      <c r="D4" s="13"/>
      <c r="E4" s="14"/>
      <c r="G4" s="15" t="s">
        <v>112</v>
      </c>
      <c r="H4" s="13"/>
      <c r="I4" s="13"/>
      <c r="J4" s="14"/>
      <c r="L4" s="15" t="s">
        <v>18</v>
      </c>
      <c r="M4" s="13"/>
      <c r="N4" s="13"/>
      <c r="O4" s="14"/>
    </row>
    <row r="5" spans="1:15" x14ac:dyDescent="0.35">
      <c r="A5" s="29"/>
      <c r="B5" s="15" t="s">
        <v>82</v>
      </c>
      <c r="C5" s="13"/>
      <c r="D5" s="13"/>
      <c r="E5" s="14"/>
      <c r="G5" s="15" t="s">
        <v>19</v>
      </c>
      <c r="H5" s="13"/>
      <c r="I5" s="13"/>
      <c r="J5" s="14"/>
      <c r="L5" s="15" t="s">
        <v>20</v>
      </c>
      <c r="M5" s="13"/>
      <c r="N5" s="13"/>
      <c r="O5" s="14"/>
    </row>
    <row r="6" spans="1:15" x14ac:dyDescent="0.35">
      <c r="A6" s="29"/>
      <c r="B6" s="15" t="s">
        <v>84</v>
      </c>
      <c r="C6" s="13"/>
      <c r="D6" s="13"/>
      <c r="E6" s="14"/>
      <c r="G6" s="15" t="s">
        <v>80</v>
      </c>
      <c r="H6" s="13"/>
      <c r="I6" s="13"/>
      <c r="J6" s="14"/>
      <c r="L6" s="15"/>
      <c r="M6" s="13"/>
      <c r="N6" s="13"/>
      <c r="O6" s="14"/>
    </row>
    <row r="7" spans="1:15" x14ac:dyDescent="0.35">
      <c r="A7" s="29"/>
      <c r="B7" s="8"/>
      <c r="E7" s="9"/>
      <c r="F7" s="1"/>
      <c r="G7" s="8"/>
      <c r="J7" s="9"/>
      <c r="L7" s="8"/>
      <c r="O7" s="9"/>
    </row>
    <row r="8" spans="1:15" x14ac:dyDescent="0.35">
      <c r="A8" s="30" t="s">
        <v>7</v>
      </c>
      <c r="B8" s="7" t="s">
        <v>49</v>
      </c>
      <c r="C8" s="1" t="s">
        <v>6</v>
      </c>
      <c r="D8" s="1" t="s">
        <v>1</v>
      </c>
      <c r="E8" s="10" t="s">
        <v>115</v>
      </c>
      <c r="F8" s="1"/>
      <c r="G8" s="7" t="s">
        <v>49</v>
      </c>
      <c r="H8" s="1" t="s">
        <v>6</v>
      </c>
      <c r="I8" s="1" t="s">
        <v>1</v>
      </c>
      <c r="J8" s="10" t="s">
        <v>115</v>
      </c>
      <c r="K8" s="2"/>
      <c r="L8" s="11" t="s">
        <v>78</v>
      </c>
      <c r="M8" s="1" t="s">
        <v>6</v>
      </c>
      <c r="N8" s="1" t="s">
        <v>1</v>
      </c>
      <c r="O8" s="10" t="s">
        <v>115</v>
      </c>
    </row>
    <row r="9" spans="1:15" x14ac:dyDescent="0.35">
      <c r="A9" s="30"/>
      <c r="B9" s="7"/>
      <c r="C9" s="1"/>
      <c r="D9" s="1"/>
      <c r="E9" s="10"/>
      <c r="F9" s="1"/>
      <c r="G9" s="7"/>
      <c r="H9" s="1"/>
      <c r="I9" s="1"/>
      <c r="J9" s="10"/>
      <c r="K9" s="2"/>
      <c r="L9" s="11"/>
      <c r="M9" s="1"/>
      <c r="N9" s="1"/>
      <c r="O9" s="10"/>
    </row>
    <row r="10" spans="1:15" x14ac:dyDescent="0.35">
      <c r="A10" s="29" t="s">
        <v>43</v>
      </c>
      <c r="B10" s="8" t="s">
        <v>28</v>
      </c>
      <c r="C10" s="3">
        <v>31063.159999999996</v>
      </c>
      <c r="D10" s="3">
        <v>3225.8900000000003</v>
      </c>
      <c r="E10" s="17">
        <v>3949.9199999999996</v>
      </c>
      <c r="F10" s="3"/>
      <c r="G10" s="20" t="s">
        <v>50</v>
      </c>
      <c r="H10" s="3">
        <f t="shared" ref="H10:I14" si="0">(C10*1.03)</f>
        <v>31995.054799999998</v>
      </c>
      <c r="I10" s="3">
        <f t="shared" si="0"/>
        <v>3322.6667000000002</v>
      </c>
      <c r="J10" s="17">
        <f>(H10*0.14)</f>
        <v>4479.3076719999999</v>
      </c>
      <c r="K10" s="3"/>
      <c r="L10" s="20" t="s">
        <v>28</v>
      </c>
      <c r="M10" s="3">
        <v>31063.159999999996</v>
      </c>
      <c r="N10" s="3">
        <v>3225.8900000000003</v>
      </c>
      <c r="O10" s="17">
        <v>3949.9199999999996</v>
      </c>
    </row>
    <row r="11" spans="1:15" x14ac:dyDescent="0.35">
      <c r="A11" s="29" t="s">
        <v>44</v>
      </c>
      <c r="B11" s="8" t="s">
        <v>29</v>
      </c>
      <c r="C11" s="3">
        <v>24333.68</v>
      </c>
      <c r="D11" s="3">
        <v>2295.7599999999998</v>
      </c>
      <c r="E11" s="17">
        <v>3385.7330000000006</v>
      </c>
      <c r="F11" s="3"/>
      <c r="G11" s="20" t="s">
        <v>51</v>
      </c>
      <c r="H11" s="3">
        <f t="shared" si="0"/>
        <v>25063.690399999999</v>
      </c>
      <c r="I11" s="3">
        <f t="shared" si="0"/>
        <v>2364.6327999999999</v>
      </c>
      <c r="J11" s="17">
        <f>(H11*0.14)</f>
        <v>3508.9166560000003</v>
      </c>
      <c r="K11" s="3"/>
      <c r="L11" s="20" t="s">
        <v>29</v>
      </c>
      <c r="M11" s="3">
        <v>24333.68</v>
      </c>
      <c r="N11" s="3">
        <v>2295.7599999999998</v>
      </c>
      <c r="O11" s="17">
        <v>3385.7330000000006</v>
      </c>
    </row>
    <row r="12" spans="1:15" x14ac:dyDescent="0.35">
      <c r="A12" s="29" t="s">
        <v>101</v>
      </c>
      <c r="B12" s="8" t="s">
        <v>30</v>
      </c>
      <c r="C12" s="3">
        <v>16680.259999999998</v>
      </c>
      <c r="D12" s="3">
        <v>1240.33</v>
      </c>
      <c r="E12" s="17">
        <v>2314.2400000000002</v>
      </c>
      <c r="F12" s="3"/>
      <c r="G12" s="20" t="s">
        <v>52</v>
      </c>
      <c r="H12" s="3">
        <f t="shared" si="0"/>
        <v>17180.667799999999</v>
      </c>
      <c r="I12" s="3">
        <f t="shared" si="0"/>
        <v>1277.5399</v>
      </c>
      <c r="J12" s="17">
        <f t="shared" ref="J12:J21" si="1">(H12*0.14)</f>
        <v>2405.2934920000002</v>
      </c>
      <c r="K12" s="3"/>
      <c r="L12" s="20" t="s">
        <v>116</v>
      </c>
      <c r="M12" s="3">
        <v>16680.259999999998</v>
      </c>
      <c r="N12" s="3">
        <v>1240.33</v>
      </c>
      <c r="O12" s="17">
        <v>2314</v>
      </c>
    </row>
    <row r="13" spans="1:15" x14ac:dyDescent="0.35">
      <c r="A13" s="29" t="s">
        <v>102</v>
      </c>
      <c r="B13" s="8" t="s">
        <v>28</v>
      </c>
      <c r="C13" s="3">
        <v>23628.780000000002</v>
      </c>
      <c r="D13" s="3">
        <v>2211.85</v>
      </c>
      <c r="E13" s="17">
        <v>0</v>
      </c>
      <c r="F13" s="3"/>
      <c r="G13" s="20" t="s">
        <v>50</v>
      </c>
      <c r="H13" s="3">
        <f t="shared" si="0"/>
        <v>24337.643400000004</v>
      </c>
      <c r="I13" s="3">
        <f t="shared" si="0"/>
        <v>2278.2055</v>
      </c>
      <c r="J13" s="17">
        <v>0</v>
      </c>
      <c r="K13" s="3"/>
      <c r="L13" s="20" t="s">
        <v>28</v>
      </c>
      <c r="M13" s="3">
        <v>23628.780000000002</v>
      </c>
      <c r="N13" s="3">
        <v>2211.85</v>
      </c>
      <c r="O13" s="17">
        <v>0</v>
      </c>
    </row>
    <row r="14" spans="1:15" x14ac:dyDescent="0.35">
      <c r="A14" s="29" t="s">
        <v>45</v>
      </c>
      <c r="B14" s="8" t="s">
        <v>32</v>
      </c>
      <c r="C14" s="3">
        <v>27187.94</v>
      </c>
      <c r="D14" s="3">
        <v>2690.4399999999996</v>
      </c>
      <c r="E14" s="17">
        <v>3714.51</v>
      </c>
      <c r="F14" s="3"/>
      <c r="G14" s="20" t="s">
        <v>54</v>
      </c>
      <c r="H14" s="3">
        <f t="shared" si="0"/>
        <v>28003.5782</v>
      </c>
      <c r="I14" s="3">
        <f t="shared" si="0"/>
        <v>2771.1531999999997</v>
      </c>
      <c r="J14" s="17">
        <f t="shared" si="1"/>
        <v>3920.5009480000003</v>
      </c>
      <c r="K14" s="3"/>
      <c r="L14" s="20" t="s">
        <v>95</v>
      </c>
      <c r="M14" s="3">
        <v>27187.94</v>
      </c>
      <c r="N14" s="3">
        <v>2690.4399999999996</v>
      </c>
      <c r="O14" s="17">
        <f>(M14*0.14)</f>
        <v>3806.3116</v>
      </c>
    </row>
    <row r="15" spans="1:15" x14ac:dyDescent="0.35">
      <c r="A15" s="29" t="s">
        <v>103</v>
      </c>
      <c r="B15" s="8" t="s">
        <v>34</v>
      </c>
      <c r="C15" s="3">
        <v>9479.98</v>
      </c>
      <c r="D15" s="3">
        <v>256.39999999999998</v>
      </c>
      <c r="E15" s="17">
        <v>1287.49</v>
      </c>
      <c r="F15" s="3"/>
      <c r="G15" s="20" t="s">
        <v>64</v>
      </c>
      <c r="H15" s="3">
        <f>(C15*1.03)</f>
        <v>9764.3793999999998</v>
      </c>
      <c r="I15" s="3">
        <f>(D15*1.03)</f>
        <v>264.09199999999998</v>
      </c>
      <c r="J15" s="17">
        <f t="shared" si="1"/>
        <v>1367.0131160000001</v>
      </c>
      <c r="K15" s="3"/>
      <c r="L15" s="20" t="s">
        <v>66</v>
      </c>
      <c r="M15" s="3">
        <f>(H15*1.03)</f>
        <v>10057.310782</v>
      </c>
      <c r="N15" s="3">
        <f>(I15*1.03)</f>
        <v>272.01475999999997</v>
      </c>
      <c r="O15" s="17">
        <f>(M15*0.14)</f>
        <v>1408.0235094800003</v>
      </c>
    </row>
    <row r="16" spans="1:15" x14ac:dyDescent="0.35">
      <c r="A16" s="29" t="s">
        <v>104</v>
      </c>
      <c r="B16" s="8" t="s">
        <v>35</v>
      </c>
      <c r="C16" s="3">
        <v>9629.6200000000008</v>
      </c>
      <c r="D16" s="3">
        <v>280.68</v>
      </c>
      <c r="E16" s="17">
        <v>1359.4299999999998</v>
      </c>
      <c r="F16" s="3"/>
      <c r="G16" s="20" t="s">
        <v>59</v>
      </c>
      <c r="H16" s="3">
        <f>10296*1.03</f>
        <v>10604.880000000001</v>
      </c>
      <c r="I16" s="3">
        <f>(H16*0.08)</f>
        <v>848.39040000000011</v>
      </c>
      <c r="J16" s="17">
        <f t="shared" si="1"/>
        <v>1484.6832000000004</v>
      </c>
      <c r="K16" s="3"/>
      <c r="L16" s="20" t="s">
        <v>65</v>
      </c>
      <c r="M16" s="3">
        <f>10296*1.03</f>
        <v>10604.880000000001</v>
      </c>
      <c r="N16" s="3">
        <f>(M16*0.08)</f>
        <v>848.39040000000011</v>
      </c>
      <c r="O16" s="17">
        <f>(M16*0.14)</f>
        <v>1484.6832000000004</v>
      </c>
    </row>
    <row r="17" spans="1:15" x14ac:dyDescent="0.35">
      <c r="A17" s="29" t="s">
        <v>105</v>
      </c>
      <c r="B17" s="8" t="s">
        <v>36</v>
      </c>
      <c r="C17" s="3">
        <v>12561.02</v>
      </c>
      <c r="D17" s="3">
        <v>678.40000000000009</v>
      </c>
      <c r="E17" s="17">
        <v>0</v>
      </c>
      <c r="F17" s="3"/>
      <c r="G17" s="20" t="s">
        <v>58</v>
      </c>
      <c r="H17" s="3">
        <f>(C17*1.03)</f>
        <v>12937.850600000002</v>
      </c>
      <c r="I17" s="3">
        <f>(D17*1.03)</f>
        <v>698.75200000000007</v>
      </c>
      <c r="J17" s="17">
        <v>0</v>
      </c>
      <c r="K17" s="3"/>
      <c r="L17" s="20" t="s">
        <v>58</v>
      </c>
      <c r="M17" s="3">
        <v>12937.850600000002</v>
      </c>
      <c r="N17" s="3">
        <v>698.75200000000007</v>
      </c>
      <c r="O17" s="17">
        <v>0</v>
      </c>
    </row>
    <row r="18" spans="1:15" x14ac:dyDescent="0.35">
      <c r="A18" s="29" t="s">
        <v>47</v>
      </c>
      <c r="B18" s="8" t="s">
        <v>38</v>
      </c>
      <c r="C18" s="3">
        <v>20669.72</v>
      </c>
      <c r="D18" s="3">
        <v>1820.9300000000003</v>
      </c>
      <c r="E18" s="17">
        <v>2700.48</v>
      </c>
      <c r="F18" s="3"/>
      <c r="G18" s="20" t="s">
        <v>56</v>
      </c>
      <c r="H18" s="3">
        <v>42024</v>
      </c>
      <c r="I18" s="3">
        <v>4622.6400000000003</v>
      </c>
      <c r="J18" s="17">
        <f t="shared" si="1"/>
        <v>5883.3600000000006</v>
      </c>
      <c r="K18" s="3"/>
      <c r="L18" s="20" t="s">
        <v>117</v>
      </c>
      <c r="M18" s="3">
        <v>40800</v>
      </c>
      <c r="N18" s="3">
        <v>4488</v>
      </c>
      <c r="O18" s="17">
        <f>(M18*0.14)</f>
        <v>5712.0000000000009</v>
      </c>
    </row>
    <row r="19" spans="1:15" x14ac:dyDescent="0.35">
      <c r="A19" s="29" t="s">
        <v>106</v>
      </c>
      <c r="B19" s="8" t="s">
        <v>39</v>
      </c>
      <c r="C19" s="3">
        <v>4728.9799999999996</v>
      </c>
      <c r="D19" s="3">
        <v>0</v>
      </c>
      <c r="E19" s="17">
        <v>0</v>
      </c>
      <c r="F19" s="3"/>
      <c r="G19" s="20" t="s">
        <v>60</v>
      </c>
      <c r="H19" s="3">
        <f>(C19*1.03)</f>
        <v>4870.8494000000001</v>
      </c>
      <c r="I19" s="3">
        <f>(D19*1.03)</f>
        <v>0</v>
      </c>
      <c r="J19" s="17">
        <f t="shared" si="1"/>
        <v>681.91891600000008</v>
      </c>
      <c r="K19" s="3"/>
      <c r="L19" s="20" t="s">
        <v>60</v>
      </c>
      <c r="M19" s="3">
        <v>4870.8494000000001</v>
      </c>
      <c r="N19" s="3">
        <v>0</v>
      </c>
      <c r="O19" s="17">
        <f>(M19*0.14)</f>
        <v>681.91891600000008</v>
      </c>
    </row>
    <row r="20" spans="1:15" x14ac:dyDescent="0.35">
      <c r="A20" s="29" t="s">
        <v>48</v>
      </c>
      <c r="B20" s="8" t="s">
        <v>41</v>
      </c>
      <c r="C20" s="3">
        <v>18971.75</v>
      </c>
      <c r="D20" s="3">
        <v>1957.1299999999997</v>
      </c>
      <c r="E20" s="17">
        <v>0</v>
      </c>
      <c r="F20" s="3"/>
      <c r="G20" s="20" t="s">
        <v>42</v>
      </c>
      <c r="H20" s="3">
        <v>0</v>
      </c>
      <c r="I20" s="3">
        <v>0</v>
      </c>
      <c r="J20" s="17">
        <f t="shared" si="1"/>
        <v>0</v>
      </c>
      <c r="K20" s="3"/>
      <c r="L20" s="20" t="s">
        <v>42</v>
      </c>
      <c r="M20" s="3">
        <v>0</v>
      </c>
      <c r="N20" s="3">
        <v>0</v>
      </c>
      <c r="O20" s="17">
        <v>0</v>
      </c>
    </row>
    <row r="21" spans="1:15" x14ac:dyDescent="0.35">
      <c r="A21" s="29" t="s">
        <v>107</v>
      </c>
      <c r="B21" s="8" t="s">
        <v>40</v>
      </c>
      <c r="C21" s="3">
        <v>589.21</v>
      </c>
      <c r="D21" s="3">
        <v>0</v>
      </c>
      <c r="E21" s="17">
        <v>82.5</v>
      </c>
      <c r="F21" s="3"/>
      <c r="G21" s="20" t="s">
        <v>60</v>
      </c>
      <c r="H21" s="3">
        <v>1885.31</v>
      </c>
      <c r="I21" s="3">
        <f>(D21*1.03)</f>
        <v>0</v>
      </c>
      <c r="J21" s="17">
        <f t="shared" si="1"/>
        <v>263.9434</v>
      </c>
      <c r="K21" s="3"/>
      <c r="L21" s="20" t="s">
        <v>60</v>
      </c>
      <c r="M21" s="3">
        <v>1885.31</v>
      </c>
      <c r="N21" s="3">
        <v>0</v>
      </c>
      <c r="O21" s="17">
        <f>(M21*0.14)</f>
        <v>263.9434</v>
      </c>
    </row>
    <row r="22" spans="1:15" x14ac:dyDescent="0.35">
      <c r="A22" s="29"/>
      <c r="B22" s="8"/>
      <c r="C22" s="3"/>
      <c r="D22" s="3"/>
      <c r="E22" s="3"/>
      <c r="F22" s="21"/>
      <c r="G22" s="3"/>
      <c r="H22" s="3"/>
      <c r="I22" s="3"/>
      <c r="J22" s="17"/>
      <c r="K22" s="3"/>
      <c r="L22" s="20"/>
      <c r="M22" s="3"/>
      <c r="N22" s="3"/>
      <c r="O22" s="17"/>
    </row>
    <row r="23" spans="1:15" x14ac:dyDescent="0.35">
      <c r="A23" s="31" t="s">
        <v>22</v>
      </c>
      <c r="B23" s="8"/>
      <c r="C23" s="3"/>
      <c r="D23" s="28">
        <v>-8145.18</v>
      </c>
      <c r="E23" s="3"/>
      <c r="F23" s="21"/>
      <c r="G23" s="3"/>
      <c r="H23" s="3"/>
      <c r="I23" s="3"/>
      <c r="J23" s="17"/>
      <c r="K23" s="3"/>
      <c r="L23" s="20"/>
      <c r="M23" s="3"/>
      <c r="N23" s="3"/>
      <c r="O23" s="17"/>
    </row>
    <row r="24" spans="1:15" x14ac:dyDescent="0.35">
      <c r="A24" s="32" t="s">
        <v>8</v>
      </c>
      <c r="B24" s="12"/>
      <c r="C24" s="4">
        <f>SUM(C10:C22)</f>
        <v>199524.09999999998</v>
      </c>
      <c r="D24" s="4">
        <f>SUM(D10:D23)</f>
        <v>8512.630000000001</v>
      </c>
      <c r="E24" s="4">
        <f>SUM(E10:E23)</f>
        <v>18794.303</v>
      </c>
      <c r="F24" s="22"/>
      <c r="G24" s="5"/>
      <c r="H24" s="4">
        <f>SUM(H10:H22)</f>
        <v>208667.90400000001</v>
      </c>
      <c r="I24" s="4">
        <f>SUM(I10:I22)</f>
        <v>18448.072500000002</v>
      </c>
      <c r="J24" s="4">
        <f>SUM(J10:J22)</f>
        <v>23994.937400000003</v>
      </c>
      <c r="K24" s="21"/>
      <c r="L24" s="5"/>
      <c r="M24" s="4">
        <f>SUM(M10:M21)</f>
        <v>204050.02078200001</v>
      </c>
      <c r="N24" s="4">
        <f>SUM(N10:N21)</f>
        <v>17971.427159999999</v>
      </c>
      <c r="O24" s="18">
        <f>SUM(O10:O21)</f>
        <v>23006.533625479999</v>
      </c>
    </row>
    <row r="25" spans="1:15" x14ac:dyDescent="0.35">
      <c r="A25" s="29"/>
      <c r="B25" s="8"/>
      <c r="C25" s="3"/>
      <c r="D25" s="3"/>
      <c r="E25" s="3"/>
      <c r="F25" s="21"/>
      <c r="G25" s="3"/>
      <c r="H25" s="3"/>
      <c r="I25" s="3"/>
      <c r="J25" s="3"/>
      <c r="K25" s="21"/>
      <c r="L25" s="3"/>
      <c r="M25" s="3"/>
      <c r="N25" s="3"/>
      <c r="O25" s="17"/>
    </row>
    <row r="26" spans="1:15" x14ac:dyDescent="0.35">
      <c r="A26" s="30" t="s">
        <v>15</v>
      </c>
      <c r="B26" s="7"/>
      <c r="C26" s="6"/>
      <c r="D26" s="3"/>
      <c r="E26" s="3"/>
      <c r="F26" s="21"/>
      <c r="G26" s="3"/>
      <c r="H26" s="3"/>
      <c r="I26" s="3"/>
      <c r="J26" s="3"/>
      <c r="K26" s="21"/>
      <c r="L26" s="3"/>
      <c r="M26" s="3"/>
      <c r="N26" s="3"/>
      <c r="O26" s="17"/>
    </row>
    <row r="27" spans="1:15" x14ac:dyDescent="0.35">
      <c r="A27" s="29" t="s">
        <v>68</v>
      </c>
      <c r="B27" s="8" t="s">
        <v>73</v>
      </c>
      <c r="C27" s="3">
        <f>27688.1*1.09</f>
        <v>30180.029000000002</v>
      </c>
      <c r="D27" s="3">
        <v>3279.18</v>
      </c>
      <c r="E27" s="3">
        <v>4270.7899999999991</v>
      </c>
      <c r="F27" s="21"/>
      <c r="G27" s="3" t="s">
        <v>74</v>
      </c>
      <c r="H27" s="3">
        <v>31713.59</v>
      </c>
      <c r="I27" s="3">
        <v>3728.2400000000002</v>
      </c>
      <c r="J27" s="3">
        <f>(H27*0.14)</f>
        <v>4439.9026000000003</v>
      </c>
      <c r="K27" s="21"/>
      <c r="L27" s="3" t="s">
        <v>71</v>
      </c>
      <c r="M27" s="3">
        <v>0</v>
      </c>
      <c r="N27" s="3">
        <v>0</v>
      </c>
      <c r="O27" s="17">
        <v>0</v>
      </c>
    </row>
    <row r="28" spans="1:15" x14ac:dyDescent="0.35">
      <c r="A28" s="29" t="s">
        <v>69</v>
      </c>
      <c r="B28" s="8" t="s">
        <v>72</v>
      </c>
      <c r="C28" s="3">
        <f>30789.89*1.113</f>
        <v>34269.147570000001</v>
      </c>
      <c r="D28" s="3">
        <v>3728.2400000000002</v>
      </c>
      <c r="E28" s="3">
        <v>4859.68</v>
      </c>
      <c r="F28" s="21"/>
      <c r="G28" s="3" t="s">
        <v>94</v>
      </c>
      <c r="H28" s="3">
        <f>M28*1.03</f>
        <v>52303.441200000001</v>
      </c>
      <c r="I28" s="3">
        <v>6910.56</v>
      </c>
      <c r="J28" s="3">
        <f>(H28*0.14)</f>
        <v>7322.4817680000006</v>
      </c>
      <c r="K28" s="21"/>
      <c r="L28" s="3" t="s">
        <v>75</v>
      </c>
      <c r="M28" s="3">
        <v>50780.04</v>
      </c>
      <c r="N28" s="3">
        <v>6910.56</v>
      </c>
      <c r="O28" s="17">
        <v>7109.21</v>
      </c>
    </row>
    <row r="29" spans="1:15" x14ac:dyDescent="0.35">
      <c r="A29" s="29" t="s">
        <v>70</v>
      </c>
      <c r="B29" s="8" t="s">
        <v>71</v>
      </c>
      <c r="C29" s="3">
        <v>0</v>
      </c>
      <c r="D29" s="3">
        <v>0</v>
      </c>
      <c r="E29" s="3">
        <v>0</v>
      </c>
      <c r="F29" s="21"/>
      <c r="G29" s="3" t="s">
        <v>74</v>
      </c>
      <c r="H29" s="3">
        <f>(M29*1.03)</f>
        <v>31713.586700000003</v>
      </c>
      <c r="I29" s="3">
        <v>3728.2400000000002</v>
      </c>
      <c r="J29" s="3">
        <f>(H29*0.14)</f>
        <v>4439.9021380000013</v>
      </c>
      <c r="K29" s="21"/>
      <c r="L29" s="3" t="s">
        <v>76</v>
      </c>
      <c r="M29" s="3">
        <v>30789.890000000003</v>
      </c>
      <c r="N29" s="3">
        <v>3728.2400000000002</v>
      </c>
      <c r="O29" s="17">
        <v>4859.68</v>
      </c>
    </row>
    <row r="30" spans="1:15" x14ac:dyDescent="0.35">
      <c r="A30" s="32" t="s">
        <v>8</v>
      </c>
      <c r="B30" s="12"/>
      <c r="C30" s="4">
        <f>SUM(C27:C29)</f>
        <v>64449.176570000003</v>
      </c>
      <c r="D30" s="4">
        <f>SUM(D27:D28)</f>
        <v>7007.42</v>
      </c>
      <c r="E30" s="4">
        <f>SUM(E27:E28)</f>
        <v>9130.4699999999993</v>
      </c>
      <c r="F30" s="22"/>
      <c r="G30" s="5"/>
      <c r="H30" s="4">
        <f>SUM(H27:H29)</f>
        <v>115730.6179</v>
      </c>
      <c r="I30" s="4">
        <f>SUM(I27:I29)</f>
        <v>14367.04</v>
      </c>
      <c r="J30" s="4">
        <f>SUM(J27:J29)</f>
        <v>16202.286506000002</v>
      </c>
      <c r="K30" s="21"/>
      <c r="L30" s="5"/>
      <c r="M30" s="4">
        <f>SUM(M27:M29)</f>
        <v>81569.930000000008</v>
      </c>
      <c r="N30" s="4">
        <f>SUM(N27:N29)</f>
        <v>10638.800000000001</v>
      </c>
      <c r="O30" s="18">
        <f>SUM(O27:O29)</f>
        <v>11968.89</v>
      </c>
    </row>
    <row r="31" spans="1:15" x14ac:dyDescent="0.35">
      <c r="A31" s="33"/>
      <c r="B31" s="1"/>
      <c r="C31" s="6"/>
      <c r="D31" s="6"/>
      <c r="E31" s="6"/>
      <c r="F31" s="22"/>
      <c r="G31" s="3"/>
      <c r="H31" s="6"/>
      <c r="I31" s="6"/>
      <c r="J31" s="6"/>
      <c r="K31" s="21"/>
      <c r="L31" s="3"/>
      <c r="M31" s="6"/>
      <c r="N31" s="6"/>
      <c r="O31" s="26"/>
    </row>
    <row r="32" spans="1:15" x14ac:dyDescent="0.35">
      <c r="A32" s="30" t="s">
        <v>96</v>
      </c>
      <c r="B32" s="1"/>
      <c r="C32" s="6"/>
      <c r="D32" s="6"/>
      <c r="E32" s="6"/>
      <c r="F32" s="22"/>
      <c r="G32" s="3"/>
      <c r="H32" s="6"/>
      <c r="I32" s="6"/>
      <c r="J32" s="6"/>
      <c r="K32" s="21"/>
      <c r="L32" s="3"/>
      <c r="M32" s="6"/>
      <c r="N32" s="6"/>
      <c r="O32" s="27"/>
    </row>
    <row r="33" spans="1:15" x14ac:dyDescent="0.35">
      <c r="A33" s="29" t="s">
        <v>98</v>
      </c>
      <c r="B33" t="s">
        <v>33</v>
      </c>
      <c r="C33" s="23">
        <v>23980.84</v>
      </c>
      <c r="D33" s="23">
        <v>2248.85</v>
      </c>
      <c r="E33" s="3">
        <v>3357.31</v>
      </c>
      <c r="F33" s="21"/>
      <c r="G33" s="3" t="s">
        <v>55</v>
      </c>
      <c r="H33" s="3">
        <f>(C33*1.03)</f>
        <v>24700.265200000002</v>
      </c>
      <c r="I33" s="3">
        <f>(D33*1.03)</f>
        <v>2316.3155000000002</v>
      </c>
      <c r="J33" s="3">
        <f>(H33*0.14)</f>
        <v>3458.0371280000004</v>
      </c>
      <c r="K33" s="21"/>
      <c r="L33" s="3" t="s">
        <v>62</v>
      </c>
      <c r="M33" s="23">
        <v>23980.84</v>
      </c>
      <c r="N33" s="23">
        <v>2248.85</v>
      </c>
      <c r="O33" s="17">
        <v>3357.31</v>
      </c>
    </row>
    <row r="34" spans="1:15" x14ac:dyDescent="0.35">
      <c r="A34" s="29" t="s">
        <v>99</v>
      </c>
      <c r="B34" t="s">
        <v>81</v>
      </c>
      <c r="C34" s="23">
        <v>14112.03</v>
      </c>
      <c r="D34" s="23">
        <f>1594.04-224.74</f>
        <v>1369.3</v>
      </c>
      <c r="E34" s="3">
        <v>1975.6999999999998</v>
      </c>
      <c r="F34" s="21"/>
      <c r="G34" s="3" t="s">
        <v>77</v>
      </c>
      <c r="H34" s="3">
        <v>12114.86</v>
      </c>
      <c r="I34" s="3">
        <v>614.04</v>
      </c>
      <c r="J34" s="3">
        <v>0</v>
      </c>
      <c r="K34" s="21"/>
      <c r="L34" s="3" t="s">
        <v>63</v>
      </c>
      <c r="M34" s="3">
        <v>11762</v>
      </c>
      <c r="N34" s="3">
        <v>596.16</v>
      </c>
      <c r="O34" s="17">
        <v>0</v>
      </c>
    </row>
    <row r="35" spans="1:15" x14ac:dyDescent="0.35">
      <c r="A35" s="29" t="s">
        <v>100</v>
      </c>
      <c r="B35" t="s">
        <v>37</v>
      </c>
      <c r="C35" s="3">
        <v>38271.769999999997</v>
      </c>
      <c r="D35" s="3">
        <v>4220.0099999999993</v>
      </c>
      <c r="E35" s="3">
        <v>5337.04</v>
      </c>
      <c r="F35" s="21"/>
      <c r="G35" s="3" t="s">
        <v>57</v>
      </c>
      <c r="H35" s="3">
        <f>(C35*1.03)</f>
        <v>39419.9231</v>
      </c>
      <c r="I35" s="3">
        <f>(D35*1.03)</f>
        <v>4346.6102999999994</v>
      </c>
      <c r="J35" s="3">
        <f>(H35*0.14)</f>
        <v>5518.7892340000008</v>
      </c>
      <c r="K35" s="21"/>
      <c r="L35" s="3" t="s">
        <v>67</v>
      </c>
      <c r="M35" s="3">
        <v>39419.9231</v>
      </c>
      <c r="N35" s="3">
        <v>4346.6102999999994</v>
      </c>
      <c r="O35" s="17">
        <v>5518.7892340000008</v>
      </c>
    </row>
    <row r="36" spans="1:15" x14ac:dyDescent="0.35">
      <c r="A36" s="29" t="s">
        <v>46</v>
      </c>
      <c r="B36" t="s">
        <v>31</v>
      </c>
      <c r="C36" s="3">
        <v>9302.06</v>
      </c>
      <c r="D36" s="3">
        <v>222.5</v>
      </c>
      <c r="E36" s="3">
        <v>1302.26</v>
      </c>
      <c r="F36" s="21"/>
      <c r="G36" s="3" t="s">
        <v>53</v>
      </c>
      <c r="H36" s="3">
        <f>(C36*1.03)</f>
        <v>9581.121799999999</v>
      </c>
      <c r="I36" s="3">
        <f>(D36*1.03)</f>
        <v>229.17500000000001</v>
      </c>
      <c r="J36" s="3">
        <f>(H36*0.14)</f>
        <v>1341.3570520000001</v>
      </c>
      <c r="K36" s="21"/>
      <c r="L36" s="3" t="s">
        <v>61</v>
      </c>
      <c r="M36" s="3">
        <v>9302.06</v>
      </c>
      <c r="N36" s="3">
        <v>222.5</v>
      </c>
      <c r="O36" s="17">
        <v>1302.26</v>
      </c>
    </row>
    <row r="37" spans="1:15" x14ac:dyDescent="0.35">
      <c r="A37" s="32" t="s">
        <v>97</v>
      </c>
      <c r="B37" s="19"/>
      <c r="C37" s="4">
        <f>SUM(C33:C36)</f>
        <v>85666.7</v>
      </c>
      <c r="D37" s="4">
        <f>SUM(D33:D36)</f>
        <v>8060.6599999999989</v>
      </c>
      <c r="E37" s="4">
        <f>SUM(E33:E36)</f>
        <v>11972.31</v>
      </c>
      <c r="F37" s="21"/>
      <c r="G37" s="5"/>
      <c r="H37" s="4">
        <f>SUM(H33:H36)</f>
        <v>85816.170099999988</v>
      </c>
      <c r="I37" s="4">
        <f t="shared" ref="I37:O37" si="2">SUM(I33:I36)</f>
        <v>7506.1408000000001</v>
      </c>
      <c r="J37" s="4">
        <f t="shared" si="2"/>
        <v>10318.183414000001</v>
      </c>
      <c r="K37" s="21"/>
      <c r="L37" s="5"/>
      <c r="M37" s="4">
        <f t="shared" si="2"/>
        <v>84464.823099999994</v>
      </c>
      <c r="N37" s="4">
        <f t="shared" si="2"/>
        <v>7414.1202999999987</v>
      </c>
      <c r="O37" s="18">
        <f t="shared" si="2"/>
        <v>10178.359234000001</v>
      </c>
    </row>
    <row r="38" spans="1:15" ht="14.25" customHeight="1" x14ac:dyDescent="0.35">
      <c r="A38" s="1"/>
      <c r="B38" s="1"/>
      <c r="C38" s="6"/>
      <c r="D38" s="3"/>
      <c r="E38" s="3"/>
      <c r="F38" s="3"/>
      <c r="G38" s="3"/>
      <c r="H38" s="3"/>
      <c r="I38" s="3"/>
      <c r="J38" s="3"/>
      <c r="K38" s="3"/>
      <c r="L38" s="3"/>
      <c r="M38" s="3"/>
      <c r="N38" s="3"/>
      <c r="O38" s="3"/>
    </row>
    <row r="39" spans="1:15" ht="29" x14ac:dyDescent="0.35">
      <c r="B39" s="16"/>
      <c r="C39" s="24" t="s">
        <v>93</v>
      </c>
      <c r="D39" s="24" t="s">
        <v>91</v>
      </c>
      <c r="E39" s="25" t="s">
        <v>92</v>
      </c>
      <c r="F39" s="3"/>
      <c r="G39" s="3"/>
      <c r="H39" s="3"/>
      <c r="I39" s="3"/>
      <c r="J39" s="3"/>
      <c r="K39" s="3"/>
      <c r="L39" s="3"/>
      <c r="M39" s="3"/>
      <c r="N39" s="3"/>
      <c r="O39" s="3"/>
    </row>
    <row r="40" spans="1:15" x14ac:dyDescent="0.35">
      <c r="B40" s="8" t="s">
        <v>86</v>
      </c>
      <c r="C40" s="3">
        <f>C30</f>
        <v>64449.176570000003</v>
      </c>
      <c r="D40" s="3">
        <f>H30</f>
        <v>115730.6179</v>
      </c>
      <c r="E40" s="17">
        <f>M30</f>
        <v>81569.930000000008</v>
      </c>
      <c r="F40" s="3"/>
      <c r="G40" s="3"/>
      <c r="H40" s="3"/>
      <c r="I40" s="3"/>
      <c r="J40" s="3"/>
      <c r="K40" s="3"/>
      <c r="L40" s="3"/>
      <c r="M40" s="3"/>
      <c r="N40" s="3"/>
      <c r="O40" s="3"/>
    </row>
    <row r="41" spans="1:15" x14ac:dyDescent="0.35">
      <c r="B41" s="8" t="s">
        <v>87</v>
      </c>
      <c r="C41" s="3">
        <f>C37</f>
        <v>85666.7</v>
      </c>
      <c r="D41" s="3">
        <f>H37</f>
        <v>85816.170099999988</v>
      </c>
      <c r="E41" s="17">
        <f>M37</f>
        <v>84464.823099999994</v>
      </c>
      <c r="F41" s="3"/>
      <c r="G41" s="3"/>
      <c r="H41" s="3"/>
      <c r="I41" s="3"/>
      <c r="J41" s="3"/>
      <c r="K41" s="3"/>
      <c r="L41" s="3"/>
      <c r="M41" s="3"/>
      <c r="N41" s="3"/>
      <c r="O41" s="3"/>
    </row>
    <row r="42" spans="1:15" x14ac:dyDescent="0.35">
      <c r="B42" s="8" t="s">
        <v>88</v>
      </c>
      <c r="C42" s="3">
        <f>C24</f>
        <v>199524.09999999998</v>
      </c>
      <c r="D42" s="3">
        <f>H24</f>
        <v>208667.90400000001</v>
      </c>
      <c r="E42" s="17">
        <f>M24</f>
        <v>204050.02078200001</v>
      </c>
      <c r="F42" s="3"/>
      <c r="G42" s="3"/>
      <c r="H42" s="3"/>
      <c r="I42" s="3"/>
      <c r="J42" s="3"/>
      <c r="K42" s="3"/>
      <c r="L42" s="3"/>
      <c r="M42" s="3"/>
      <c r="N42" s="3"/>
      <c r="O42" s="3"/>
    </row>
    <row r="43" spans="1:15" x14ac:dyDescent="0.35">
      <c r="B43" s="8" t="s">
        <v>90</v>
      </c>
      <c r="C43" s="3">
        <f>(D24+D30+D37)</f>
        <v>23580.71</v>
      </c>
      <c r="D43" s="3">
        <f>I24+I30+I37</f>
        <v>40321.253300000004</v>
      </c>
      <c r="E43" s="17">
        <f>N24+N30+N37</f>
        <v>36024.347460000005</v>
      </c>
      <c r="F43" s="3"/>
      <c r="G43" s="3"/>
      <c r="H43" s="3"/>
      <c r="I43" s="3"/>
      <c r="J43" s="3"/>
      <c r="K43" s="3"/>
      <c r="L43" s="3"/>
      <c r="M43" s="3"/>
      <c r="N43" s="3"/>
      <c r="O43" s="3"/>
    </row>
    <row r="44" spans="1:15" x14ac:dyDescent="0.35">
      <c r="B44" s="8" t="s">
        <v>89</v>
      </c>
      <c r="C44" s="3">
        <f>(E24+E30+E37)</f>
        <v>39897.082999999999</v>
      </c>
      <c r="D44" s="3">
        <f>J24+J30+J37</f>
        <v>50515.407320000006</v>
      </c>
      <c r="E44" s="17">
        <f>O24+O30+O37</f>
        <v>45153.782859480001</v>
      </c>
      <c r="F44" s="3"/>
      <c r="G44" s="3"/>
      <c r="H44" s="3"/>
      <c r="I44" s="3"/>
      <c r="J44" s="3"/>
      <c r="K44" s="3"/>
      <c r="L44" s="3"/>
      <c r="M44" s="3"/>
      <c r="N44" s="3"/>
      <c r="O44" s="3"/>
    </row>
    <row r="45" spans="1:15" x14ac:dyDescent="0.35">
      <c r="B45" s="8" t="s">
        <v>3</v>
      </c>
      <c r="C45" s="3">
        <f>31614.01</f>
        <v>31614.01</v>
      </c>
      <c r="D45" s="3">
        <v>6500</v>
      </c>
      <c r="E45" s="17">
        <v>10500</v>
      </c>
      <c r="F45" s="3"/>
      <c r="G45" s="3"/>
      <c r="H45" s="3"/>
      <c r="I45" s="3"/>
      <c r="J45" s="3"/>
      <c r="K45" s="3"/>
      <c r="L45" s="3"/>
      <c r="M45" s="3"/>
      <c r="N45" s="3"/>
      <c r="O45" s="3"/>
    </row>
    <row r="46" spans="1:15" x14ac:dyDescent="0.35">
      <c r="B46" s="8" t="s">
        <v>4</v>
      </c>
      <c r="C46" s="3">
        <f>2814.02+195.41</f>
        <v>3009.43</v>
      </c>
      <c r="D46" s="3">
        <v>2500</v>
      </c>
      <c r="E46" s="17">
        <v>2500</v>
      </c>
      <c r="F46" s="3"/>
      <c r="G46" s="3"/>
      <c r="H46" s="3"/>
      <c r="I46" s="3"/>
      <c r="J46" s="3"/>
      <c r="K46" s="3"/>
      <c r="L46" s="3"/>
      <c r="M46" s="3"/>
      <c r="N46" s="3"/>
      <c r="O46" s="3"/>
    </row>
    <row r="47" spans="1:15" x14ac:dyDescent="0.35">
      <c r="B47" s="8" t="s">
        <v>5</v>
      </c>
      <c r="C47" s="3">
        <f>3791.79</f>
        <v>3791.79</v>
      </c>
      <c r="D47" s="3">
        <v>2500</v>
      </c>
      <c r="E47" s="17">
        <v>2500</v>
      </c>
      <c r="F47" s="3"/>
      <c r="G47" s="3"/>
      <c r="H47" s="3"/>
      <c r="I47" s="3"/>
      <c r="J47" s="3"/>
      <c r="K47" s="3"/>
      <c r="L47" s="3"/>
      <c r="M47" s="3"/>
      <c r="N47" s="3"/>
      <c r="O47" s="3"/>
    </row>
    <row r="48" spans="1:15" x14ac:dyDescent="0.35">
      <c r="B48" s="8"/>
      <c r="C48" s="3"/>
      <c r="D48" s="3"/>
      <c r="E48" s="17"/>
      <c r="F48" s="3"/>
      <c r="G48" s="3"/>
      <c r="H48" s="3"/>
      <c r="I48" s="3"/>
      <c r="J48" s="3"/>
      <c r="K48" s="3"/>
      <c r="L48" s="3"/>
      <c r="M48" s="3"/>
      <c r="N48" s="3"/>
      <c r="O48" s="3"/>
    </row>
    <row r="49" spans="2:15" x14ac:dyDescent="0.35">
      <c r="B49" s="12" t="s">
        <v>2</v>
      </c>
      <c r="C49" s="4">
        <f>SUM(C40:C48)</f>
        <v>451532.99956999993</v>
      </c>
      <c r="D49" s="4">
        <f>SUM(D40:D48)</f>
        <v>512551.35262000002</v>
      </c>
      <c r="E49" s="18">
        <f>SUM(E40:E48)</f>
        <v>466762.90420148004</v>
      </c>
      <c r="F49" s="3"/>
      <c r="G49" s="3"/>
      <c r="H49" s="3"/>
      <c r="I49" s="3"/>
      <c r="J49" s="3"/>
      <c r="K49" s="3"/>
      <c r="L49" s="3"/>
      <c r="M49" s="3"/>
      <c r="N49" s="3"/>
      <c r="O49" s="3"/>
    </row>
    <row r="50" spans="2:15" x14ac:dyDescent="0.35">
      <c r="C50" s="3"/>
      <c r="D50" s="3"/>
      <c r="E50" s="3"/>
      <c r="F50" s="2"/>
    </row>
    <row r="51" spans="2:15" x14ac:dyDescent="0.35">
      <c r="C51" s="3"/>
      <c r="D51" s="3"/>
      <c r="E51" s="3"/>
      <c r="F51" s="2"/>
    </row>
    <row r="52" spans="2:15" x14ac:dyDescent="0.35">
      <c r="C52" s="3"/>
      <c r="D52" s="3"/>
      <c r="E52" s="3"/>
    </row>
  </sheetData>
  <customSheetViews>
    <customSheetView guid="{AE03C133-8A8A-413B-BB69-2CD5D03B16CB}" fitToPage="1" state="hidden" topLeftCell="A10">
      <selection activeCell="L21" sqref="L21"/>
      <pageMargins left="0.24" right="0.21" top="0.74803149606299213" bottom="0.74803149606299213" header="0.31496062992125984" footer="0.31496062992125984"/>
      <pageSetup paperSize="9" scale="67" orientation="landscape" r:id="rId1"/>
    </customSheetView>
  </customSheetViews>
  <pageMargins left="0.24" right="0.21" top="0.74803149606299213" bottom="0.74803149606299213" header="0.31496062992125984" footer="0.31496062992125984"/>
  <pageSetup paperSize="9" scale="67" orientation="landscape"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38"/>
  <sheetViews>
    <sheetView tabSelected="1" workbookViewId="0">
      <selection activeCell="G8" sqref="G8"/>
    </sheetView>
  </sheetViews>
  <sheetFormatPr defaultColWidth="8.7265625" defaultRowHeight="14.5" x14ac:dyDescent="0.35"/>
  <cols>
    <col min="1" max="1" width="6.26953125" style="188" customWidth="1"/>
    <col min="2" max="2" width="91" style="189" bestFit="1" customWidth="1"/>
    <col min="3" max="16384" width="8.7265625" style="39"/>
  </cols>
  <sheetData>
    <row r="1" spans="1:2" ht="29.65" customHeight="1" x14ac:dyDescent="0.35">
      <c r="A1" s="302" t="s">
        <v>243</v>
      </c>
      <c r="B1" s="303"/>
    </row>
    <row r="2" spans="1:2" ht="15" thickBot="1" x14ac:dyDescent="0.4"/>
    <row r="3" spans="1:2" ht="29" x14ac:dyDescent="0.35">
      <c r="A3" s="129"/>
      <c r="B3" s="130" t="s">
        <v>242</v>
      </c>
    </row>
    <row r="4" spans="1:2" x14ac:dyDescent="0.35">
      <c r="A4" s="149"/>
      <c r="B4" s="153"/>
    </row>
    <row r="5" spans="1:2" x14ac:dyDescent="0.35">
      <c r="A5" s="131" t="s">
        <v>207</v>
      </c>
      <c r="B5" s="142" t="s">
        <v>191</v>
      </c>
    </row>
    <row r="6" spans="1:2" ht="15" thickBot="1" x14ac:dyDescent="0.4">
      <c r="A6" s="132" t="s">
        <v>206</v>
      </c>
      <c r="B6" s="151" t="s">
        <v>192</v>
      </c>
    </row>
    <row r="7" spans="1:2" s="187" customFormat="1" ht="15" thickBot="1" x14ac:dyDescent="0.4">
      <c r="A7" s="119" t="s">
        <v>208</v>
      </c>
      <c r="B7" s="143" t="s">
        <v>215</v>
      </c>
    </row>
    <row r="8" spans="1:2" x14ac:dyDescent="0.35">
      <c r="A8" s="148">
        <v>3.1</v>
      </c>
      <c r="B8" s="152" t="s">
        <v>219</v>
      </c>
    </row>
    <row r="9" spans="1:2" ht="58" x14ac:dyDescent="0.35">
      <c r="A9" s="221">
        <v>3.2</v>
      </c>
      <c r="B9" s="153" t="s">
        <v>302</v>
      </c>
    </row>
    <row r="10" spans="1:2" ht="43.5" x14ac:dyDescent="0.35">
      <c r="A10" s="221">
        <v>3.3</v>
      </c>
      <c r="B10" s="153" t="s">
        <v>301</v>
      </c>
    </row>
    <row r="11" spans="1:2" s="187" customFormat="1" ht="15" thickBot="1" x14ac:dyDescent="0.4">
      <c r="A11" s="222">
        <v>3.4</v>
      </c>
      <c r="B11" s="151" t="s">
        <v>239</v>
      </c>
    </row>
    <row r="12" spans="1:2" ht="15" thickBot="1" x14ac:dyDescent="0.4">
      <c r="A12" s="119" t="s">
        <v>209</v>
      </c>
      <c r="B12" s="143" t="s">
        <v>216</v>
      </c>
    </row>
    <row r="13" spans="1:2" ht="43.5" x14ac:dyDescent="0.35">
      <c r="A13" s="148">
        <v>4.0999999999999996</v>
      </c>
      <c r="B13" s="152" t="s">
        <v>281</v>
      </c>
    </row>
    <row r="14" spans="1:2" x14ac:dyDescent="0.35">
      <c r="A14" s="149">
        <v>4.2</v>
      </c>
      <c r="B14" s="153" t="s">
        <v>270</v>
      </c>
    </row>
    <row r="15" spans="1:2" x14ac:dyDescent="0.35">
      <c r="A15" s="149">
        <v>4.3</v>
      </c>
      <c r="B15" s="153" t="s">
        <v>271</v>
      </c>
    </row>
    <row r="16" spans="1:2" x14ac:dyDescent="0.35">
      <c r="A16" s="150">
        <v>4.4000000000000004</v>
      </c>
      <c r="B16" s="151" t="s">
        <v>272</v>
      </c>
    </row>
    <row r="17" spans="1:2" x14ac:dyDescent="0.35">
      <c r="A17" s="292">
        <v>4.5</v>
      </c>
      <c r="B17" s="297" t="s">
        <v>273</v>
      </c>
    </row>
    <row r="18" spans="1:2" x14ac:dyDescent="0.35">
      <c r="A18" s="293"/>
      <c r="B18" s="298"/>
    </row>
    <row r="19" spans="1:2" x14ac:dyDescent="0.35">
      <c r="A19" s="294"/>
      <c r="B19" s="299"/>
    </row>
    <row r="20" spans="1:2" x14ac:dyDescent="0.35">
      <c r="A20" s="148">
        <v>4.5999999999999996</v>
      </c>
      <c r="B20" s="144" t="s">
        <v>303</v>
      </c>
    </row>
    <row r="21" spans="1:2" ht="43.5" x14ac:dyDescent="0.35">
      <c r="A21" s="149">
        <v>4.7</v>
      </c>
      <c r="B21" s="153" t="s">
        <v>274</v>
      </c>
    </row>
    <row r="22" spans="1:2" ht="29" x14ac:dyDescent="0.35">
      <c r="A22" s="149">
        <v>4.8</v>
      </c>
      <c r="B22" s="153" t="s">
        <v>275</v>
      </c>
    </row>
    <row r="23" spans="1:2" x14ac:dyDescent="0.35">
      <c r="A23" s="149">
        <v>4.9000000000000004</v>
      </c>
      <c r="B23" s="153" t="s">
        <v>193</v>
      </c>
    </row>
    <row r="24" spans="1:2" x14ac:dyDescent="0.35">
      <c r="A24" s="133" t="s">
        <v>240</v>
      </c>
      <c r="B24" s="151" t="s">
        <v>194</v>
      </c>
    </row>
    <row r="25" spans="1:2" x14ac:dyDescent="0.35">
      <c r="A25" s="295">
        <v>4.1100000000000003</v>
      </c>
      <c r="B25" s="300" t="s">
        <v>299</v>
      </c>
    </row>
    <row r="26" spans="1:2" s="187" customFormat="1" ht="15" thickBot="1" x14ac:dyDescent="0.4">
      <c r="A26" s="292"/>
      <c r="B26" s="297"/>
    </row>
    <row r="27" spans="1:2" ht="15" thickBot="1" x14ac:dyDescent="0.4">
      <c r="A27" s="119" t="s">
        <v>210</v>
      </c>
      <c r="B27" s="143" t="s">
        <v>217</v>
      </c>
    </row>
    <row r="28" spans="1:2" x14ac:dyDescent="0.35">
      <c r="A28" s="227">
        <v>5.0999999999999996</v>
      </c>
      <c r="B28" s="226" t="s">
        <v>282</v>
      </c>
    </row>
    <row r="29" spans="1:2" x14ac:dyDescent="0.35">
      <c r="A29" s="148">
        <v>5.2</v>
      </c>
      <c r="B29" s="152" t="s">
        <v>276</v>
      </c>
    </row>
    <row r="30" spans="1:2" x14ac:dyDescent="0.35">
      <c r="A30" s="292">
        <v>5.3</v>
      </c>
      <c r="B30" s="297" t="s">
        <v>277</v>
      </c>
    </row>
    <row r="31" spans="1:2" x14ac:dyDescent="0.35">
      <c r="A31" s="293"/>
      <c r="B31" s="298"/>
    </row>
    <row r="32" spans="1:2" x14ac:dyDescent="0.35">
      <c r="A32" s="294"/>
      <c r="B32" s="299"/>
    </row>
    <row r="33" spans="1:2" x14ac:dyDescent="0.35">
      <c r="A33" s="292">
        <v>5.4</v>
      </c>
      <c r="B33" s="297" t="s">
        <v>241</v>
      </c>
    </row>
    <row r="34" spans="1:2" s="187" customFormat="1" ht="15" thickBot="1" x14ac:dyDescent="0.4">
      <c r="A34" s="293"/>
      <c r="B34" s="298"/>
    </row>
    <row r="35" spans="1:2" x14ac:dyDescent="0.35">
      <c r="A35" s="154" t="s">
        <v>211</v>
      </c>
      <c r="B35" s="155" t="s">
        <v>218</v>
      </c>
    </row>
    <row r="36" spans="1:2" x14ac:dyDescent="0.35">
      <c r="A36" s="295">
        <v>6.1</v>
      </c>
      <c r="B36" s="300" t="s">
        <v>300</v>
      </c>
    </row>
    <row r="37" spans="1:2" x14ac:dyDescent="0.35">
      <c r="A37" s="295"/>
      <c r="B37" s="300"/>
    </row>
    <row r="38" spans="1:2" ht="15" thickBot="1" x14ac:dyDescent="0.4">
      <c r="A38" s="296"/>
      <c r="B38" s="301"/>
    </row>
  </sheetData>
  <customSheetViews>
    <customSheetView guid="{AE03C133-8A8A-413B-BB69-2CD5D03B16CB}">
      <selection activeCell="B10" sqref="B10"/>
      <pageMargins left="0.70866141732283472" right="0.70866141732283472" top="0.74803149606299213" bottom="0.74803149606299213" header="0.31496062992125984" footer="0.31496062992125984"/>
      <pageSetup paperSize="9" orientation="portrait" r:id="rId1"/>
      <headerFooter>
        <oddFooter>&amp;L&amp;Z&amp;F-&amp;A &amp;P/&amp;N &amp;D-&amp;T</oddFooter>
      </headerFooter>
    </customSheetView>
  </customSheetViews>
  <mergeCells count="11">
    <mergeCell ref="A1:B1"/>
    <mergeCell ref="B17:B19"/>
    <mergeCell ref="A17:A19"/>
    <mergeCell ref="A25:A26"/>
    <mergeCell ref="B25:B26"/>
    <mergeCell ref="A30:A32"/>
    <mergeCell ref="A36:A38"/>
    <mergeCell ref="B30:B32"/>
    <mergeCell ref="B33:B34"/>
    <mergeCell ref="B36:B38"/>
    <mergeCell ref="A33:A34"/>
  </mergeCells>
  <pageMargins left="0.70866141732283472" right="0.70866141732283472" top="0.98425196850393704" bottom="0.74803149606299213" header="0.19685039370078741" footer="0.31496062992125984"/>
  <pageSetup paperSize="9" scale="89" fitToHeight="2" orientation="portrait" r:id="rId2"/>
  <headerFooter>
    <oddHeader>&amp;R&amp;G</oddHeader>
    <oddFooter>&amp;LFMT ANNEX 2 - Service Charge Support 15-16 v23 2018-06-04 clean</oddFooter>
  </headerFooter>
  <legacyDrawing r:id="rId3"/>
  <legacyDrawingHF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46"/>
  <sheetViews>
    <sheetView topLeftCell="B1" workbookViewId="0">
      <selection activeCell="B18" sqref="B18:B19"/>
    </sheetView>
  </sheetViews>
  <sheetFormatPr defaultColWidth="9.1796875" defaultRowHeight="14.5" x14ac:dyDescent="0.35"/>
  <cols>
    <col min="1" max="1" width="7.7265625" style="39" customWidth="1"/>
    <col min="2" max="2" width="172.7265625" style="39" customWidth="1"/>
    <col min="3" max="16384" width="9.1796875" style="39"/>
  </cols>
  <sheetData>
    <row r="1" spans="1:3" ht="15" thickBot="1" x14ac:dyDescent="0.4">
      <c r="A1" s="54" t="s">
        <v>257</v>
      </c>
      <c r="B1" s="219"/>
      <c r="C1" s="220"/>
    </row>
    <row r="2" spans="1:3" ht="15" thickBot="1" x14ac:dyDescent="0.4">
      <c r="A2"/>
      <c r="B2"/>
      <c r="C2"/>
    </row>
    <row r="3" spans="1:3" ht="15" thickBot="1" x14ac:dyDescent="0.4">
      <c r="A3" s="12" t="s">
        <v>251</v>
      </c>
      <c r="B3" s="217"/>
      <c r="C3" s="223"/>
    </row>
    <row r="4" spans="1:3" ht="15" thickBot="1" x14ac:dyDescent="0.4">
      <c r="A4" s="1"/>
      <c r="B4"/>
      <c r="C4"/>
    </row>
    <row r="5" spans="1:3" ht="15" thickBot="1" x14ac:dyDescent="0.4">
      <c r="A5"/>
      <c r="B5" s="215" t="s">
        <v>260</v>
      </c>
      <c r="C5" s="223"/>
    </row>
    <row r="6" spans="1:3" x14ac:dyDescent="0.35">
      <c r="A6" s="1"/>
      <c r="B6"/>
      <c r="C6"/>
    </row>
    <row r="7" spans="1:3" ht="15" thickBot="1" x14ac:dyDescent="0.4">
      <c r="A7" s="1"/>
      <c r="B7" s="216" t="s">
        <v>250</v>
      </c>
      <c r="C7"/>
    </row>
    <row r="8" spans="1:3" ht="15" thickBot="1" x14ac:dyDescent="0.4">
      <c r="A8"/>
      <c r="B8" s="215" t="s">
        <v>305</v>
      </c>
      <c r="C8" s="223"/>
    </row>
    <row r="9" spans="1:3" ht="15" thickBot="1" x14ac:dyDescent="0.4">
      <c r="A9"/>
      <c r="B9" s="218" t="s">
        <v>304</v>
      </c>
      <c r="C9" s="224"/>
    </row>
    <row r="10" spans="1:3" ht="15" thickBot="1" x14ac:dyDescent="0.4">
      <c r="A10"/>
      <c r="B10" s="215" t="s">
        <v>306</v>
      </c>
      <c r="C10" s="223"/>
    </row>
    <row r="11" spans="1:3" ht="15" thickBot="1" x14ac:dyDescent="0.4">
      <c r="A11"/>
      <c r="B11" s="215" t="s">
        <v>307</v>
      </c>
      <c r="C11" s="223"/>
    </row>
    <row r="12" spans="1:3" ht="15" thickBot="1" x14ac:dyDescent="0.4">
      <c r="A12"/>
      <c r="B12" s="215" t="s">
        <v>308</v>
      </c>
      <c r="C12" s="223"/>
    </row>
    <row r="13" spans="1:3" x14ac:dyDescent="0.35">
      <c r="A13"/>
      <c r="B13"/>
      <c r="C13"/>
    </row>
    <row r="14" spans="1:3" ht="15" thickBot="1" x14ac:dyDescent="0.4">
      <c r="A14" s="1"/>
      <c r="B14" s="1" t="s">
        <v>252</v>
      </c>
      <c r="C14"/>
    </row>
    <row r="15" spans="1:3" ht="15" thickBot="1" x14ac:dyDescent="0.4">
      <c r="A15"/>
      <c r="B15" s="215" t="s">
        <v>309</v>
      </c>
      <c r="C15" s="223"/>
    </row>
    <row r="16" spans="1:3" ht="15" thickBot="1" x14ac:dyDescent="0.4">
      <c r="A16"/>
      <c r="B16" s="215" t="s">
        <v>253</v>
      </c>
      <c r="C16" s="223"/>
    </row>
    <row r="17" spans="1:3" ht="15" thickBot="1" x14ac:dyDescent="0.4">
      <c r="A17"/>
      <c r="B17"/>
      <c r="C17"/>
    </row>
    <row r="18" spans="1:3" ht="15" thickBot="1" x14ac:dyDescent="0.4">
      <c r="A18"/>
      <c r="B18" s="215" t="s">
        <v>310</v>
      </c>
      <c r="C18" s="223"/>
    </row>
    <row r="19" spans="1:3" ht="15" thickBot="1" x14ac:dyDescent="0.4">
      <c r="A19"/>
      <c r="B19" s="215" t="s">
        <v>311</v>
      </c>
      <c r="C19" s="223"/>
    </row>
    <row r="20" spans="1:3" ht="15" thickBot="1" x14ac:dyDescent="0.4">
      <c r="A20"/>
      <c r="B20"/>
      <c r="C20"/>
    </row>
    <row r="21" spans="1:3" ht="15" thickBot="1" x14ac:dyDescent="0.4">
      <c r="A21" s="12" t="s">
        <v>254</v>
      </c>
      <c r="B21" s="217"/>
      <c r="C21" s="223"/>
    </row>
    <row r="22" spans="1:3" ht="15" thickBot="1" x14ac:dyDescent="0.4">
      <c r="A22"/>
      <c r="B22"/>
      <c r="C22"/>
    </row>
    <row r="23" spans="1:3" ht="15" thickBot="1" x14ac:dyDescent="0.4">
      <c r="A23"/>
      <c r="B23" s="215" t="s">
        <v>258</v>
      </c>
      <c r="C23" s="223"/>
    </row>
    <row r="24" spans="1:3" ht="15" thickBot="1" x14ac:dyDescent="0.4">
      <c r="A24"/>
      <c r="B24" s="215" t="s">
        <v>261</v>
      </c>
      <c r="C24" s="223"/>
    </row>
    <row r="25" spans="1:3" ht="15" thickBot="1" x14ac:dyDescent="0.4">
      <c r="A25"/>
      <c r="B25" s="215" t="s">
        <v>262</v>
      </c>
      <c r="C25" s="223"/>
    </row>
    <row r="26" spans="1:3" ht="15" thickBot="1" x14ac:dyDescent="0.4">
      <c r="A26"/>
      <c r="B26" s="215" t="s">
        <v>278</v>
      </c>
      <c r="C26" s="223"/>
    </row>
    <row r="27" spans="1:3" ht="15" thickBot="1" x14ac:dyDescent="0.4">
      <c r="A27"/>
      <c r="B27" s="215" t="s">
        <v>255</v>
      </c>
      <c r="C27" s="223"/>
    </row>
    <row r="28" spans="1:3" ht="15" thickBot="1" x14ac:dyDescent="0.4">
      <c r="A28"/>
      <c r="B28" s="215" t="s">
        <v>256</v>
      </c>
      <c r="C28" s="223"/>
    </row>
    <row r="29" spans="1:3" ht="15" thickBot="1" x14ac:dyDescent="0.4">
      <c r="A29"/>
      <c r="B29"/>
      <c r="C29"/>
    </row>
    <row r="30" spans="1:3" ht="15" thickBot="1" x14ac:dyDescent="0.4">
      <c r="A30"/>
      <c r="B30" s="215" t="s">
        <v>266</v>
      </c>
      <c r="C30" s="223"/>
    </row>
    <row r="31" spans="1:3" ht="15" thickBot="1" x14ac:dyDescent="0.4">
      <c r="A31"/>
      <c r="B31"/>
      <c r="C31"/>
    </row>
    <row r="32" spans="1:3" ht="15" thickBot="1" x14ac:dyDescent="0.4">
      <c r="A32"/>
      <c r="B32" s="215" t="s">
        <v>279</v>
      </c>
      <c r="C32" s="223"/>
    </row>
    <row r="33" spans="1:3" ht="15" thickBot="1" x14ac:dyDescent="0.4">
      <c r="A33"/>
      <c r="B33"/>
      <c r="C33"/>
    </row>
    <row r="34" spans="1:3" ht="15" thickBot="1" x14ac:dyDescent="0.4">
      <c r="A34" s="12" t="s">
        <v>263</v>
      </c>
      <c r="B34" s="217"/>
      <c r="C34" s="223"/>
    </row>
    <row r="35" spans="1:3" ht="15" thickBot="1" x14ac:dyDescent="0.4">
      <c r="A35"/>
      <c r="B35"/>
      <c r="C35"/>
    </row>
    <row r="36" spans="1:3" ht="15" thickBot="1" x14ac:dyDescent="0.4">
      <c r="A36"/>
      <c r="B36" s="215" t="s">
        <v>267</v>
      </c>
      <c r="C36" s="223"/>
    </row>
    <row r="37" spans="1:3" ht="15" thickBot="1" x14ac:dyDescent="0.4">
      <c r="A37"/>
      <c r="B37" s="215" t="s">
        <v>268</v>
      </c>
      <c r="C37" s="223"/>
    </row>
    <row r="38" spans="1:3" ht="15" thickBot="1" x14ac:dyDescent="0.4">
      <c r="A38"/>
      <c r="B38" s="215" t="s">
        <v>261</v>
      </c>
      <c r="C38" s="223"/>
    </row>
    <row r="39" spans="1:3" ht="15" thickBot="1" x14ac:dyDescent="0.4">
      <c r="A39"/>
      <c r="B39" s="215" t="s">
        <v>262</v>
      </c>
      <c r="C39" s="223"/>
    </row>
    <row r="40" spans="1:3" ht="15" thickBot="1" x14ac:dyDescent="0.4">
      <c r="A40"/>
      <c r="B40" s="215" t="s">
        <v>264</v>
      </c>
      <c r="C40" s="223"/>
    </row>
    <row r="41" spans="1:3" ht="15" thickBot="1" x14ac:dyDescent="0.4">
      <c r="A41"/>
      <c r="B41" s="215" t="s">
        <v>265</v>
      </c>
      <c r="C41" s="223"/>
    </row>
    <row r="42" spans="1:3" ht="15" thickBot="1" x14ac:dyDescent="0.4">
      <c r="A42"/>
      <c r="B42"/>
      <c r="C42"/>
    </row>
    <row r="43" spans="1:3" ht="15" thickBot="1" x14ac:dyDescent="0.4">
      <c r="A43"/>
      <c r="B43" s="215" t="s">
        <v>266</v>
      </c>
      <c r="C43" s="223"/>
    </row>
    <row r="44" spans="1:3" ht="15" thickBot="1" x14ac:dyDescent="0.4">
      <c r="A44"/>
      <c r="B44" s="215" t="s">
        <v>269</v>
      </c>
      <c r="C44" s="223"/>
    </row>
    <row r="45" spans="1:3" ht="15" thickBot="1" x14ac:dyDescent="0.4">
      <c r="A45"/>
      <c r="B45"/>
      <c r="C45"/>
    </row>
    <row r="46" spans="1:3" ht="15" thickBot="1" x14ac:dyDescent="0.4">
      <c r="A46"/>
      <c r="B46" s="215" t="s">
        <v>280</v>
      </c>
      <c r="C46" s="223"/>
    </row>
  </sheetData>
  <pageMargins left="0.70866141732283472" right="0.70866141732283472" top="0.74803149606299213" bottom="0.74803149606299213" header="0.31496062992125984" footer="0.31496062992125984"/>
  <pageSetup paperSize="9" scale="46" orientation="portrait" r:id="rId1"/>
  <headerFooter>
    <oddFooter>&amp;LFMT ANNEX 2 - Service Charge Support 15-16 v23 2018-06-04 clean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22"/>
  <sheetViews>
    <sheetView workbookViewId="0">
      <selection activeCell="E8" sqref="E8"/>
    </sheetView>
  </sheetViews>
  <sheetFormatPr defaultColWidth="8.7265625" defaultRowHeight="14.5" x14ac:dyDescent="0.35"/>
  <cols>
    <col min="1" max="1" width="47.7265625" style="39" customWidth="1"/>
    <col min="2" max="2" width="19.7265625" style="50" bestFit="1" customWidth="1"/>
    <col min="3" max="3" width="47.7265625" style="39" customWidth="1"/>
    <col min="4" max="4" width="13.26953125" style="39" bestFit="1" customWidth="1"/>
    <col min="5" max="5" width="19.7265625" style="39" bestFit="1" customWidth="1"/>
    <col min="6" max="16384" width="8.7265625" style="39"/>
  </cols>
  <sheetData>
    <row r="1" spans="1:4" ht="30.65" customHeight="1" x14ac:dyDescent="0.35">
      <c r="A1" s="308" t="str">
        <f>LEFT('Tab 1'!A1:B1,LEN('Tab 1'!A1:B1)-8)&amp;" (Tab 2)"</f>
        <v>FMT FOR CONSIDERATION OF APPLICATIONS FROM GP CONTRACTORS FOR FINANCIAL ASSISTANCE TOWARDS PREMISES RUNNING COSTS &amp; SERVICE CHARGES (Tab 2)</v>
      </c>
      <c r="B1" s="308"/>
      <c r="C1" s="308"/>
      <c r="D1" s="308"/>
    </row>
    <row r="2" spans="1:4" ht="15" thickBot="1" x14ac:dyDescent="0.4"/>
    <row r="3" spans="1:4" ht="15" thickBot="1" x14ac:dyDescent="0.4">
      <c r="A3" s="137" t="s">
        <v>212</v>
      </c>
      <c r="B3" s="120"/>
      <c r="C3" s="145" t="s">
        <v>237</v>
      </c>
    </row>
    <row r="4" spans="1:4" ht="15" thickBot="1" x14ac:dyDescent="0.4">
      <c r="A4"/>
      <c r="B4" s="120"/>
    </row>
    <row r="5" spans="1:4" ht="15" thickBot="1" x14ac:dyDescent="0.4">
      <c r="A5" s="122" t="s">
        <v>213</v>
      </c>
      <c r="B5" s="123" t="str">
        <f>IFERROR(IF(B6&lt;0.1," ",B7/B6),"%")</f>
        <v>%</v>
      </c>
      <c r="C5" s="304" t="s">
        <v>238</v>
      </c>
      <c r="D5" s="117"/>
    </row>
    <row r="6" spans="1:4" ht="15" thickBot="1" x14ac:dyDescent="0.4">
      <c r="A6" s="124" t="s">
        <v>220</v>
      </c>
      <c r="B6" s="125" t="s">
        <v>222</v>
      </c>
      <c r="C6" s="305"/>
      <c r="D6" s="147"/>
    </row>
    <row r="7" spans="1:4" ht="15" thickBot="1" x14ac:dyDescent="0.4">
      <c r="A7" s="128" t="s">
        <v>221</v>
      </c>
      <c r="B7" s="121" t="s">
        <v>223</v>
      </c>
      <c r="C7" s="305"/>
      <c r="D7" s="147"/>
    </row>
    <row r="8" spans="1:4" ht="29.5" thickBot="1" x14ac:dyDescent="0.4">
      <c r="A8" s="126" t="s">
        <v>232</v>
      </c>
      <c r="B8" s="127" t="s">
        <v>214</v>
      </c>
      <c r="C8" s="306"/>
      <c r="D8"/>
    </row>
    <row r="9" spans="1:4" ht="15" thickBot="1" x14ac:dyDescent="0.4">
      <c r="A9"/>
      <c r="B9" s="120"/>
      <c r="D9"/>
    </row>
    <row r="10" spans="1:4" ht="58.5" thickBot="1" x14ac:dyDescent="0.4">
      <c r="A10" s="126" t="s">
        <v>231</v>
      </c>
      <c r="B10" s="127" t="s">
        <v>214</v>
      </c>
      <c r="C10" s="141" t="s">
        <v>233</v>
      </c>
    </row>
    <row r="11" spans="1:4" x14ac:dyDescent="0.35">
      <c r="A11"/>
      <c r="B11" s="120"/>
    </row>
    <row r="12" spans="1:4" x14ac:dyDescent="0.35">
      <c r="A12"/>
      <c r="B12" s="120"/>
    </row>
    <row r="13" spans="1:4" x14ac:dyDescent="0.35">
      <c r="A13"/>
      <c r="B13" s="120"/>
    </row>
    <row r="14" spans="1:4" x14ac:dyDescent="0.35">
      <c r="A14" t="s">
        <v>229</v>
      </c>
      <c r="B14" s="307" t="s">
        <v>230</v>
      </c>
      <c r="C14" s="307"/>
    </row>
    <row r="15" spans="1:4" x14ac:dyDescent="0.35">
      <c r="A15" t="s">
        <v>227</v>
      </c>
      <c r="B15" s="120"/>
      <c r="C15"/>
    </row>
    <row r="16" spans="1:4" x14ac:dyDescent="0.35">
      <c r="A16" t="s">
        <v>228</v>
      </c>
      <c r="B16" s="120"/>
      <c r="C16"/>
    </row>
    <row r="17" spans="1:3" x14ac:dyDescent="0.35">
      <c r="A17"/>
      <c r="B17" s="120"/>
      <c r="C17"/>
    </row>
    <row r="18" spans="1:3" ht="19.5" thickBot="1" x14ac:dyDescent="0.75">
      <c r="A18" s="135" t="s">
        <v>224</v>
      </c>
      <c r="B18" s="136" t="s">
        <v>225</v>
      </c>
      <c r="C18" s="134"/>
    </row>
    <row r="19" spans="1:3" x14ac:dyDescent="0.35">
      <c r="A19"/>
      <c r="B19" s="136" t="s">
        <v>226</v>
      </c>
      <c r="C19" s="134"/>
    </row>
    <row r="20" spans="1:3" x14ac:dyDescent="0.35">
      <c r="A20"/>
      <c r="B20" s="136"/>
      <c r="C20"/>
    </row>
    <row r="21" spans="1:3" ht="19.5" thickBot="1" x14ac:dyDescent="0.75">
      <c r="A21" s="135" t="s">
        <v>224</v>
      </c>
      <c r="B21" s="136" t="s">
        <v>225</v>
      </c>
      <c r="C21" s="134"/>
    </row>
    <row r="22" spans="1:3" x14ac:dyDescent="0.35">
      <c r="A22"/>
      <c r="B22" s="136" t="s">
        <v>226</v>
      </c>
      <c r="C22" s="134"/>
    </row>
  </sheetData>
  <mergeCells count="3">
    <mergeCell ref="C5:C8"/>
    <mergeCell ref="B14:C14"/>
    <mergeCell ref="A1:D1"/>
  </mergeCells>
  <conditionalFormatting sqref="B8 B10">
    <cfRule type="cellIs" dxfId="3" priority="3" operator="equal">
      <formula>"No"</formula>
    </cfRule>
    <cfRule type="cellIs" dxfId="2" priority="8" operator="equal">
      <formula>"Yes"</formula>
    </cfRule>
  </conditionalFormatting>
  <conditionalFormatting sqref="C3">
    <cfRule type="cellIs" dxfId="1" priority="4" operator="equal">
      <formula>"No"</formula>
    </cfRule>
    <cfRule type="cellIs" dxfId="0" priority="5" operator="equal">
      <formula>"Yes"</formula>
    </cfRule>
  </conditionalFormatting>
  <pageMargins left="0.70866141732283472" right="0.70866141732283472" top="0.98425196850393704" bottom="0.74803149606299213" header="0.19685039370078741" footer="0.31496062992125984"/>
  <pageSetup paperSize="9" scale="71" orientation="portrait" r:id="rId1"/>
  <headerFooter>
    <oddHeader>&amp;R&amp;G</oddHeader>
    <oddFooter>&amp;LFMT ANNEX 2 - Service Charge Support 15-16 v23 2018-06-04 clean</oddFooter>
  </headerFooter>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L118"/>
  <sheetViews>
    <sheetView zoomScale="85" zoomScaleNormal="85" workbookViewId="0">
      <pane xSplit="1" ySplit="5" topLeftCell="B15" activePane="bottomRight" state="frozen"/>
      <selection pane="topRight" activeCell="B1" sqref="B1"/>
      <selection pane="bottomLeft" activeCell="A4" sqref="A4"/>
      <selection pane="bottomRight" activeCell="A22" sqref="A22"/>
    </sheetView>
  </sheetViews>
  <sheetFormatPr defaultColWidth="19.26953125" defaultRowHeight="14.5" x14ac:dyDescent="0.35"/>
  <cols>
    <col min="1" max="1" width="50.7265625" style="39" customWidth="1"/>
    <col min="2" max="16384" width="19.26953125" style="39"/>
  </cols>
  <sheetData>
    <row r="1" spans="1:12" x14ac:dyDescent="0.35">
      <c r="A1" s="190" t="str">
        <f>LEFT('Tab 1'!A1:B1,LEN('Tab 1'!A1:B1)-8)&amp;" (Tab 3)"</f>
        <v>FMT FOR CONSIDERATION OF APPLICATIONS FROM GP CONTRACTORS FOR FINANCIAL ASSISTANCE TOWARDS PREMISES RUNNING COSTS &amp; SERVICE CHARGES (Tab 3)</v>
      </c>
      <c r="B1" s="190"/>
      <c r="C1" s="190"/>
      <c r="D1" s="190"/>
      <c r="E1" s="190"/>
      <c r="F1" s="190"/>
    </row>
    <row r="2" spans="1:12" ht="15" thickBot="1" x14ac:dyDescent="0.4"/>
    <row r="3" spans="1:12" ht="29.5" thickBot="1" x14ac:dyDescent="0.4">
      <c r="A3" s="138" t="str">
        <f>"Tab 3: Income and Expenditure - "&amp;'Tab2'!C3</f>
        <v>Tab 3: Income and Expenditure - PRACTICE NAME</v>
      </c>
      <c r="B3" s="156" t="s">
        <v>179</v>
      </c>
      <c r="C3" s="157" t="s">
        <v>155</v>
      </c>
      <c r="D3" s="158" t="s">
        <v>156</v>
      </c>
      <c r="E3" s="158" t="s">
        <v>157</v>
      </c>
      <c r="F3" s="158" t="s">
        <v>158</v>
      </c>
      <c r="G3" s="158" t="s">
        <v>159</v>
      </c>
      <c r="H3" s="158" t="s">
        <v>160</v>
      </c>
      <c r="I3" s="158" t="s">
        <v>161</v>
      </c>
      <c r="J3" s="158" t="s">
        <v>162</v>
      </c>
      <c r="K3" s="158" t="s">
        <v>163</v>
      </c>
      <c r="L3" s="159" t="s">
        <v>164</v>
      </c>
    </row>
    <row r="4" spans="1:12" x14ac:dyDescent="0.35">
      <c r="A4" s="105" t="s">
        <v>177</v>
      </c>
      <c r="B4" s="84"/>
      <c r="C4" s="85"/>
      <c r="D4" s="83">
        <f>C5+1</f>
        <v>1</v>
      </c>
      <c r="E4" s="83">
        <f t="shared" ref="E4:L4" si="0">D5+1</f>
        <v>367</v>
      </c>
      <c r="F4" s="83">
        <f t="shared" si="0"/>
        <v>732</v>
      </c>
      <c r="G4" s="83">
        <f t="shared" si="0"/>
        <v>1097</v>
      </c>
      <c r="H4" s="83">
        <f t="shared" si="0"/>
        <v>1462</v>
      </c>
      <c r="I4" s="83">
        <f t="shared" si="0"/>
        <v>1828</v>
      </c>
      <c r="J4" s="83">
        <f t="shared" si="0"/>
        <v>2193</v>
      </c>
      <c r="K4" s="83">
        <f t="shared" si="0"/>
        <v>2558</v>
      </c>
      <c r="L4" s="106">
        <f t="shared" si="0"/>
        <v>2923</v>
      </c>
    </row>
    <row r="5" spans="1:12" x14ac:dyDescent="0.35">
      <c r="A5" s="107" t="s">
        <v>178</v>
      </c>
      <c r="B5" s="84"/>
      <c r="C5" s="85"/>
      <c r="D5" s="83">
        <f>EDATE(D4,12)-1</f>
        <v>366</v>
      </c>
      <c r="E5" s="83">
        <f t="shared" ref="E5:L5" si="1">EDATE(E4,12)-1</f>
        <v>731</v>
      </c>
      <c r="F5" s="83">
        <f t="shared" si="1"/>
        <v>1096</v>
      </c>
      <c r="G5" s="83">
        <f t="shared" si="1"/>
        <v>1461</v>
      </c>
      <c r="H5" s="83">
        <f t="shared" si="1"/>
        <v>1827</v>
      </c>
      <c r="I5" s="83">
        <f t="shared" si="1"/>
        <v>2192</v>
      </c>
      <c r="J5" s="83">
        <f t="shared" si="1"/>
        <v>2557</v>
      </c>
      <c r="K5" s="83">
        <f t="shared" si="1"/>
        <v>2922</v>
      </c>
      <c r="L5" s="106">
        <f t="shared" si="1"/>
        <v>3288</v>
      </c>
    </row>
    <row r="6" spans="1:12" x14ac:dyDescent="0.35">
      <c r="A6" s="108"/>
      <c r="B6" s="44"/>
      <c r="C6"/>
      <c r="D6"/>
      <c r="E6"/>
      <c r="F6"/>
      <c r="G6"/>
      <c r="H6"/>
      <c r="I6"/>
      <c r="J6"/>
      <c r="K6"/>
      <c r="L6" s="160"/>
    </row>
    <row r="7" spans="1:12" x14ac:dyDescent="0.35">
      <c r="A7" s="109" t="s">
        <v>122</v>
      </c>
      <c r="B7" s="68"/>
      <c r="C7" s="69"/>
      <c r="D7" s="70"/>
      <c r="E7" s="70"/>
      <c r="F7" s="70"/>
      <c r="G7" s="70"/>
      <c r="H7" s="70"/>
      <c r="I7" s="70"/>
      <c r="J7" s="70"/>
      <c r="K7" s="70"/>
      <c r="L7" s="71"/>
    </row>
    <row r="8" spans="1:12" x14ac:dyDescent="0.35">
      <c r="A8" s="109" t="s">
        <v>123</v>
      </c>
      <c r="B8" s="93"/>
      <c r="C8" s="86"/>
      <c r="D8" s="87"/>
      <c r="E8" s="87"/>
      <c r="F8" s="87"/>
      <c r="G8" s="87"/>
      <c r="H8" s="87"/>
      <c r="I8" s="87"/>
      <c r="J8" s="87"/>
      <c r="K8" s="87"/>
      <c r="L8" s="110"/>
    </row>
    <row r="9" spans="1:12" x14ac:dyDescent="0.35">
      <c r="A9" s="111"/>
      <c r="B9" s="44"/>
      <c r="C9"/>
      <c r="D9"/>
      <c r="E9"/>
      <c r="F9"/>
      <c r="G9"/>
      <c r="H9"/>
      <c r="I9"/>
      <c r="J9"/>
      <c r="K9"/>
      <c r="L9" s="160"/>
    </row>
    <row r="10" spans="1:12" x14ac:dyDescent="0.35">
      <c r="A10" s="109" t="s">
        <v>134</v>
      </c>
      <c r="B10" s="88"/>
      <c r="C10" s="89"/>
      <c r="D10" s="90"/>
      <c r="E10" s="90"/>
      <c r="F10" s="90"/>
      <c r="G10" s="90"/>
      <c r="H10" s="90"/>
      <c r="I10" s="90"/>
      <c r="J10" s="90"/>
      <c r="K10" s="90"/>
      <c r="L10" s="112"/>
    </row>
    <row r="11" spans="1:12" x14ac:dyDescent="0.35">
      <c r="A11" s="109" t="s">
        <v>135</v>
      </c>
      <c r="B11" s="88"/>
      <c r="C11" s="89"/>
      <c r="D11" s="90"/>
      <c r="E11" s="90"/>
      <c r="F11" s="90"/>
      <c r="G11" s="90"/>
      <c r="H11" s="90"/>
      <c r="I11" s="90"/>
      <c r="J11" s="90"/>
      <c r="K11" s="90"/>
      <c r="L11" s="112"/>
    </row>
    <row r="12" spans="1:12" x14ac:dyDescent="0.35">
      <c r="A12" s="113"/>
      <c r="B12" s="44"/>
      <c r="C12"/>
      <c r="D12"/>
      <c r="E12"/>
      <c r="F12"/>
      <c r="G12"/>
      <c r="H12"/>
      <c r="I12"/>
      <c r="J12"/>
      <c r="K12"/>
      <c r="L12" s="160"/>
    </row>
    <row r="13" spans="1:12" s="40" customFormat="1" x14ac:dyDescent="0.35">
      <c r="A13" s="114" t="s">
        <v>124</v>
      </c>
      <c r="B13" s="161"/>
      <c r="C13" s="47"/>
      <c r="D13" s="47"/>
      <c r="E13" s="47"/>
      <c r="F13" s="47"/>
      <c r="G13" s="47"/>
      <c r="H13" s="47"/>
      <c r="I13" s="47"/>
      <c r="J13" s="47"/>
      <c r="K13" s="47"/>
      <c r="L13" s="162"/>
    </row>
    <row r="14" spans="1:12" x14ac:dyDescent="0.35">
      <c r="A14" s="115" t="s">
        <v>125</v>
      </c>
      <c r="B14" s="68"/>
      <c r="C14" s="69"/>
      <c r="D14" s="70"/>
      <c r="E14" s="70"/>
      <c r="F14" s="70"/>
      <c r="G14" s="70"/>
      <c r="H14" s="70"/>
      <c r="I14" s="70"/>
      <c r="J14" s="70"/>
      <c r="K14" s="70"/>
      <c r="L14" s="71"/>
    </row>
    <row r="15" spans="1:12" x14ac:dyDescent="0.35">
      <c r="A15" s="115" t="s">
        <v>130</v>
      </c>
      <c r="B15" s="68"/>
      <c r="C15" s="69"/>
      <c r="D15" s="70"/>
      <c r="E15" s="70"/>
      <c r="F15" s="70"/>
      <c r="G15" s="70"/>
      <c r="H15" s="70"/>
      <c r="I15" s="70"/>
      <c r="J15" s="70"/>
      <c r="K15" s="70"/>
      <c r="L15" s="71"/>
    </row>
    <row r="16" spans="1:12" x14ac:dyDescent="0.35">
      <c r="A16" s="115" t="s">
        <v>0</v>
      </c>
      <c r="B16" s="68"/>
      <c r="C16" s="69"/>
      <c r="D16" s="70"/>
      <c r="E16" s="70"/>
      <c r="F16" s="70"/>
      <c r="G16" s="70"/>
      <c r="H16" s="70"/>
      <c r="I16" s="70"/>
      <c r="J16" s="70"/>
      <c r="K16" s="70"/>
      <c r="L16" s="71"/>
    </row>
    <row r="17" spans="1:12" x14ac:dyDescent="0.35">
      <c r="A17" s="115" t="s">
        <v>126</v>
      </c>
      <c r="B17" s="68"/>
      <c r="C17" s="69"/>
      <c r="D17" s="70"/>
      <c r="E17" s="70"/>
      <c r="F17" s="70"/>
      <c r="G17" s="70"/>
      <c r="H17" s="70"/>
      <c r="I17" s="70"/>
      <c r="J17" s="70"/>
      <c r="K17" s="70"/>
      <c r="L17" s="71"/>
    </row>
    <row r="18" spans="1:12" x14ac:dyDescent="0.35">
      <c r="A18" s="115" t="s">
        <v>127</v>
      </c>
      <c r="B18" s="68"/>
      <c r="C18" s="69"/>
      <c r="D18" s="70"/>
      <c r="E18" s="70"/>
      <c r="F18" s="70"/>
      <c r="G18" s="70"/>
      <c r="H18" s="70"/>
      <c r="I18" s="70"/>
      <c r="J18" s="70"/>
      <c r="K18" s="70"/>
      <c r="L18" s="71"/>
    </row>
    <row r="19" spans="1:12" x14ac:dyDescent="0.35">
      <c r="A19" s="115" t="s">
        <v>128</v>
      </c>
      <c r="B19" s="68"/>
      <c r="C19" s="69"/>
      <c r="D19" s="70"/>
      <c r="E19" s="70"/>
      <c r="F19" s="70"/>
      <c r="G19" s="70"/>
      <c r="H19" s="70"/>
      <c r="I19" s="70"/>
      <c r="J19" s="70"/>
      <c r="K19" s="70"/>
      <c r="L19" s="71"/>
    </row>
    <row r="20" spans="1:12" x14ac:dyDescent="0.35">
      <c r="A20" s="115" t="s">
        <v>129</v>
      </c>
      <c r="B20" s="68"/>
      <c r="C20" s="69"/>
      <c r="D20" s="70"/>
      <c r="E20" s="70"/>
      <c r="F20" s="70"/>
      <c r="G20" s="70"/>
      <c r="H20" s="70"/>
      <c r="I20" s="70"/>
      <c r="J20" s="70"/>
      <c r="K20" s="70"/>
      <c r="L20" s="71"/>
    </row>
    <row r="21" spans="1:12" x14ac:dyDescent="0.35">
      <c r="A21" s="115" t="s">
        <v>180</v>
      </c>
      <c r="B21" s="68"/>
      <c r="C21" s="69"/>
      <c r="D21" s="70"/>
      <c r="E21" s="70"/>
      <c r="F21" s="70"/>
      <c r="G21" s="70"/>
      <c r="H21" s="70"/>
      <c r="I21" s="70"/>
      <c r="J21" s="70"/>
      <c r="K21" s="70"/>
      <c r="L21" s="71"/>
    </row>
    <row r="22" spans="1:12" x14ac:dyDescent="0.35">
      <c r="A22" s="291" t="s">
        <v>314</v>
      </c>
      <c r="B22" s="68"/>
      <c r="C22" s="69"/>
      <c r="D22" s="70"/>
      <c r="E22" s="70"/>
      <c r="F22" s="70"/>
      <c r="G22" s="70"/>
      <c r="H22" s="70"/>
      <c r="I22" s="70"/>
      <c r="J22" s="70"/>
      <c r="K22" s="70"/>
      <c r="L22" s="71"/>
    </row>
    <row r="23" spans="1:12" x14ac:dyDescent="0.35">
      <c r="A23" s="67" t="s">
        <v>184</v>
      </c>
      <c r="B23" s="68"/>
      <c r="C23" s="69"/>
      <c r="D23" s="70"/>
      <c r="E23" s="70"/>
      <c r="F23" s="70"/>
      <c r="G23" s="70"/>
      <c r="H23" s="70"/>
      <c r="I23" s="70"/>
      <c r="J23" s="70"/>
      <c r="K23" s="70"/>
      <c r="L23" s="71"/>
    </row>
    <row r="24" spans="1:12" x14ac:dyDescent="0.35">
      <c r="A24" s="67" t="s">
        <v>184</v>
      </c>
      <c r="B24" s="68"/>
      <c r="C24" s="69"/>
      <c r="D24" s="70"/>
      <c r="E24" s="70"/>
      <c r="F24" s="70"/>
      <c r="G24" s="70"/>
      <c r="H24" s="70"/>
      <c r="I24" s="70"/>
      <c r="J24" s="70"/>
      <c r="K24" s="70"/>
      <c r="L24" s="71"/>
    </row>
    <row r="25" spans="1:12" x14ac:dyDescent="0.35">
      <c r="A25" s="67" t="s">
        <v>136</v>
      </c>
      <c r="B25" s="68"/>
      <c r="C25" s="69"/>
      <c r="D25" s="70"/>
      <c r="E25" s="70"/>
      <c r="F25" s="70"/>
      <c r="G25" s="70"/>
      <c r="H25" s="70"/>
      <c r="I25" s="70"/>
      <c r="J25" s="70"/>
      <c r="K25" s="70"/>
      <c r="L25" s="71"/>
    </row>
    <row r="26" spans="1:12" x14ac:dyDescent="0.35">
      <c r="A26" s="67" t="s">
        <v>136</v>
      </c>
      <c r="B26" s="68"/>
      <c r="C26" s="69"/>
      <c r="D26" s="70"/>
      <c r="E26" s="70"/>
      <c r="F26" s="70"/>
      <c r="G26" s="70"/>
      <c r="H26" s="70"/>
      <c r="I26" s="70"/>
      <c r="J26" s="70"/>
      <c r="K26" s="70"/>
      <c r="L26" s="71"/>
    </row>
    <row r="27" spans="1:12" x14ac:dyDescent="0.35">
      <c r="A27" s="67" t="s">
        <v>136</v>
      </c>
      <c r="B27" s="68"/>
      <c r="C27" s="69"/>
      <c r="D27" s="70"/>
      <c r="E27" s="70"/>
      <c r="F27" s="70"/>
      <c r="G27" s="70"/>
      <c r="H27" s="70"/>
      <c r="I27" s="70"/>
      <c r="J27" s="70"/>
      <c r="K27" s="70"/>
      <c r="L27" s="71"/>
    </row>
    <row r="28" spans="1:12" x14ac:dyDescent="0.35">
      <c r="A28" s="116" t="s">
        <v>131</v>
      </c>
      <c r="B28" s="163"/>
      <c r="C28" s="164"/>
      <c r="D28" s="165"/>
      <c r="E28" s="165"/>
      <c r="F28" s="165"/>
      <c r="G28" s="165"/>
      <c r="H28" s="165"/>
      <c r="I28" s="165"/>
      <c r="J28" s="165"/>
      <c r="K28" s="165"/>
      <c r="L28" s="166"/>
    </row>
    <row r="29" spans="1:12" x14ac:dyDescent="0.35">
      <c r="A29" s="146" t="s">
        <v>132</v>
      </c>
      <c r="B29" s="68"/>
      <c r="C29" s="69"/>
      <c r="D29" s="70"/>
      <c r="E29" s="70"/>
      <c r="F29" s="70"/>
      <c r="G29" s="70"/>
      <c r="H29" s="70"/>
      <c r="I29" s="70"/>
      <c r="J29" s="70"/>
      <c r="K29" s="70"/>
      <c r="L29" s="71"/>
    </row>
    <row r="30" spans="1:12" x14ac:dyDescent="0.35">
      <c r="A30" s="146" t="s">
        <v>133</v>
      </c>
      <c r="B30" s="68"/>
      <c r="C30" s="69"/>
      <c r="D30" s="70"/>
      <c r="E30" s="70"/>
      <c r="F30" s="70"/>
      <c r="G30" s="70"/>
      <c r="H30" s="70"/>
      <c r="I30" s="70"/>
      <c r="J30" s="70"/>
      <c r="K30" s="70"/>
      <c r="L30" s="71"/>
    </row>
    <row r="31" spans="1:12" x14ac:dyDescent="0.35">
      <c r="A31" s="146" t="s">
        <v>133</v>
      </c>
      <c r="B31" s="68"/>
      <c r="C31" s="69"/>
      <c r="D31" s="70"/>
      <c r="E31" s="70"/>
      <c r="F31" s="70"/>
      <c r="G31" s="70"/>
      <c r="H31" s="70"/>
      <c r="I31" s="70"/>
      <c r="J31" s="70"/>
      <c r="K31" s="70"/>
      <c r="L31" s="71"/>
    </row>
    <row r="32" spans="1:12" x14ac:dyDescent="0.35">
      <c r="A32" s="146" t="s">
        <v>133</v>
      </c>
      <c r="B32" s="68"/>
      <c r="C32" s="69"/>
      <c r="D32" s="70"/>
      <c r="E32" s="70"/>
      <c r="F32" s="70"/>
      <c r="G32" s="70"/>
      <c r="H32" s="70"/>
      <c r="I32" s="70"/>
      <c r="J32" s="70"/>
      <c r="K32" s="70"/>
      <c r="L32" s="71"/>
    </row>
    <row r="33" spans="1:12" ht="15" thickBot="1" x14ac:dyDescent="0.4">
      <c r="A33" s="117"/>
      <c r="B33" s="167"/>
      <c r="C33" s="168"/>
      <c r="D33" s="168"/>
      <c r="E33" s="168"/>
      <c r="F33" s="168"/>
      <c r="G33" s="168"/>
      <c r="H33" s="168"/>
      <c r="I33" s="168"/>
      <c r="J33" s="168"/>
      <c r="K33" s="168"/>
      <c r="L33" s="169"/>
    </row>
    <row r="34" spans="1:12" ht="15" thickBot="1" x14ac:dyDescent="0.4">
      <c r="A34" s="100" t="s">
        <v>119</v>
      </c>
      <c r="B34" s="170">
        <f t="shared" ref="B34:L34" si="2">SUM(B14:B32)</f>
        <v>0</v>
      </c>
      <c r="C34" s="170">
        <f t="shared" si="2"/>
        <v>0</v>
      </c>
      <c r="D34" s="170">
        <f t="shared" si="2"/>
        <v>0</v>
      </c>
      <c r="E34" s="170">
        <f t="shared" si="2"/>
        <v>0</v>
      </c>
      <c r="F34" s="170">
        <f t="shared" si="2"/>
        <v>0</v>
      </c>
      <c r="G34" s="170">
        <f t="shared" si="2"/>
        <v>0</v>
      </c>
      <c r="H34" s="170">
        <f t="shared" si="2"/>
        <v>0</v>
      </c>
      <c r="I34" s="170">
        <f t="shared" si="2"/>
        <v>0</v>
      </c>
      <c r="J34" s="170">
        <f t="shared" si="2"/>
        <v>0</v>
      </c>
      <c r="K34" s="170">
        <f t="shared" si="2"/>
        <v>0</v>
      </c>
      <c r="L34" s="170">
        <f t="shared" si="2"/>
        <v>0</v>
      </c>
    </row>
    <row r="35" spans="1:12" x14ac:dyDescent="0.35">
      <c r="A35" s="108"/>
      <c r="B35" s="172"/>
      <c r="C35" s="168"/>
      <c r="D35" s="168"/>
      <c r="E35" s="168"/>
      <c r="F35" s="168"/>
      <c r="G35" s="168"/>
      <c r="H35" s="168"/>
      <c r="I35" s="168"/>
      <c r="J35" s="168"/>
      <c r="K35" s="168"/>
      <c r="L35" s="169"/>
    </row>
    <row r="36" spans="1:12" x14ac:dyDescent="0.35">
      <c r="A36" s="114" t="s">
        <v>138</v>
      </c>
      <c r="B36" s="172"/>
      <c r="C36" s="168"/>
      <c r="D36" s="168"/>
      <c r="E36" s="168"/>
      <c r="F36" s="168"/>
      <c r="G36" s="168"/>
      <c r="H36" s="168"/>
      <c r="I36" s="168"/>
      <c r="J36" s="168"/>
      <c r="K36" s="168"/>
      <c r="L36" s="169"/>
    </row>
    <row r="37" spans="1:12" x14ac:dyDescent="0.35">
      <c r="A37" s="115" t="s">
        <v>25</v>
      </c>
      <c r="B37" s="68"/>
      <c r="C37" s="69"/>
      <c r="D37" s="70"/>
      <c r="E37" s="70"/>
      <c r="F37" s="70"/>
      <c r="G37" s="70"/>
      <c r="H37" s="70"/>
      <c r="I37" s="70"/>
      <c r="J37" s="70"/>
      <c r="K37" s="70"/>
      <c r="L37" s="71"/>
    </row>
    <row r="38" spans="1:12" x14ac:dyDescent="0.35">
      <c r="A38" s="115" t="s">
        <v>9</v>
      </c>
      <c r="B38" s="68"/>
      <c r="C38" s="69"/>
      <c r="D38" s="70"/>
      <c r="E38" s="70"/>
      <c r="F38" s="70"/>
      <c r="G38" s="70"/>
      <c r="H38" s="70"/>
      <c r="I38" s="70"/>
      <c r="J38" s="70"/>
      <c r="K38" s="70"/>
      <c r="L38" s="71"/>
    </row>
    <row r="39" spans="1:12" x14ac:dyDescent="0.35">
      <c r="A39" s="115" t="s">
        <v>24</v>
      </c>
      <c r="B39" s="68"/>
      <c r="C39" s="69"/>
      <c r="D39" s="70"/>
      <c r="E39" s="70"/>
      <c r="F39" s="70"/>
      <c r="G39" s="70"/>
      <c r="H39" s="70"/>
      <c r="I39" s="70"/>
      <c r="J39" s="70"/>
      <c r="K39" s="70"/>
      <c r="L39" s="71"/>
    </row>
    <row r="40" spans="1:12" x14ac:dyDescent="0.35">
      <c r="A40" s="115" t="s">
        <v>10</v>
      </c>
      <c r="B40" s="68"/>
      <c r="C40" s="69"/>
      <c r="D40" s="70"/>
      <c r="E40" s="70"/>
      <c r="F40" s="70"/>
      <c r="G40" s="70"/>
      <c r="H40" s="70"/>
      <c r="I40" s="70"/>
      <c r="J40" s="70"/>
      <c r="K40" s="70"/>
      <c r="L40" s="71"/>
    </row>
    <row r="41" spans="1:12" x14ac:dyDescent="0.35">
      <c r="A41" s="115" t="s">
        <v>26</v>
      </c>
      <c r="B41" s="68"/>
      <c r="C41" s="69"/>
      <c r="D41" s="70"/>
      <c r="E41" s="70"/>
      <c r="F41" s="70"/>
      <c r="G41" s="70"/>
      <c r="H41" s="70"/>
      <c r="I41" s="70"/>
      <c r="J41" s="70"/>
      <c r="K41" s="70"/>
      <c r="L41" s="71"/>
    </row>
    <row r="42" spans="1:12" x14ac:dyDescent="0.35">
      <c r="A42" s="115" t="s">
        <v>181</v>
      </c>
      <c r="B42" s="68"/>
      <c r="C42" s="69"/>
      <c r="D42" s="70"/>
      <c r="E42" s="70"/>
      <c r="F42" s="70"/>
      <c r="G42" s="70"/>
      <c r="H42" s="70"/>
      <c r="I42" s="70"/>
      <c r="J42" s="70"/>
      <c r="K42" s="70"/>
      <c r="L42" s="71"/>
    </row>
    <row r="43" spans="1:12" x14ac:dyDescent="0.35">
      <c r="A43" s="115" t="s">
        <v>11</v>
      </c>
      <c r="B43" s="68"/>
      <c r="C43" s="69"/>
      <c r="D43" s="70"/>
      <c r="E43" s="70"/>
      <c r="F43" s="70"/>
      <c r="G43" s="70"/>
      <c r="H43" s="70"/>
      <c r="I43" s="70"/>
      <c r="J43" s="70"/>
      <c r="K43" s="70"/>
      <c r="L43" s="71"/>
    </row>
    <row r="44" spans="1:12" x14ac:dyDescent="0.35">
      <c r="A44" s="115" t="s">
        <v>12</v>
      </c>
      <c r="B44" s="68"/>
      <c r="C44" s="69"/>
      <c r="D44" s="70"/>
      <c r="E44" s="70"/>
      <c r="F44" s="70"/>
      <c r="G44" s="70"/>
      <c r="H44" s="70"/>
      <c r="I44" s="70"/>
      <c r="J44" s="70"/>
      <c r="K44" s="70"/>
      <c r="L44" s="71"/>
    </row>
    <row r="45" spans="1:12" x14ac:dyDescent="0.35">
      <c r="A45" s="115" t="s">
        <v>13</v>
      </c>
      <c r="B45" s="68"/>
      <c r="C45" s="69"/>
      <c r="D45" s="70"/>
      <c r="E45" s="70"/>
      <c r="F45" s="70"/>
      <c r="G45" s="70"/>
      <c r="H45" s="70"/>
      <c r="I45" s="70"/>
      <c r="J45" s="70"/>
      <c r="K45" s="70"/>
      <c r="L45" s="71"/>
    </row>
    <row r="46" spans="1:12" x14ac:dyDescent="0.35">
      <c r="A46" s="115" t="s">
        <v>14</v>
      </c>
      <c r="B46" s="68"/>
      <c r="C46" s="69"/>
      <c r="D46" s="70"/>
      <c r="E46" s="70"/>
      <c r="F46" s="70"/>
      <c r="G46" s="70"/>
      <c r="H46" s="70"/>
      <c r="I46" s="70"/>
      <c r="J46" s="70"/>
      <c r="K46" s="70"/>
      <c r="L46" s="71"/>
    </row>
    <row r="47" spans="1:12" x14ac:dyDescent="0.35">
      <c r="A47" s="115" t="s">
        <v>169</v>
      </c>
      <c r="B47" s="68"/>
      <c r="C47" s="69"/>
      <c r="D47" s="70"/>
      <c r="E47" s="70"/>
      <c r="F47" s="70"/>
      <c r="G47" s="70"/>
      <c r="H47" s="70"/>
      <c r="I47" s="70"/>
      <c r="J47" s="70"/>
      <c r="K47" s="70"/>
      <c r="L47" s="71"/>
    </row>
    <row r="48" spans="1:12" ht="14.25" customHeight="1" x14ac:dyDescent="0.35">
      <c r="A48" s="115" t="s">
        <v>27</v>
      </c>
      <c r="B48" s="68"/>
      <c r="C48" s="69"/>
      <c r="D48" s="70"/>
      <c r="E48" s="70"/>
      <c r="F48" s="70"/>
      <c r="G48" s="70"/>
      <c r="H48" s="70"/>
      <c r="I48" s="70"/>
      <c r="J48" s="70"/>
      <c r="K48" s="70"/>
      <c r="L48" s="71"/>
    </row>
    <row r="49" spans="1:12" ht="14.25" customHeight="1" x14ac:dyDescent="0.35">
      <c r="A49" s="67" t="s">
        <v>188</v>
      </c>
      <c r="B49" s="68"/>
      <c r="C49" s="69"/>
      <c r="D49" s="70"/>
      <c r="E49" s="70"/>
      <c r="F49" s="70"/>
      <c r="G49" s="70"/>
      <c r="H49" s="70"/>
      <c r="I49" s="70"/>
      <c r="J49" s="70"/>
      <c r="K49" s="70"/>
      <c r="L49" s="71"/>
    </row>
    <row r="50" spans="1:12" ht="14.25" customHeight="1" x14ac:dyDescent="0.35">
      <c r="A50" s="67" t="s">
        <v>189</v>
      </c>
      <c r="B50" s="68"/>
      <c r="C50" s="69"/>
      <c r="D50" s="70"/>
      <c r="E50" s="70"/>
      <c r="F50" s="70"/>
      <c r="G50" s="70"/>
      <c r="H50" s="70"/>
      <c r="I50" s="70"/>
      <c r="J50" s="70"/>
      <c r="K50" s="70"/>
      <c r="L50" s="71"/>
    </row>
    <row r="51" spans="1:12" ht="14.25" customHeight="1" x14ac:dyDescent="0.35">
      <c r="A51" s="67" t="s">
        <v>139</v>
      </c>
      <c r="B51" s="68"/>
      <c r="C51" s="69"/>
      <c r="D51" s="70"/>
      <c r="E51" s="70"/>
      <c r="F51" s="70"/>
      <c r="G51" s="70"/>
      <c r="H51" s="70"/>
      <c r="I51" s="70"/>
      <c r="J51" s="70"/>
      <c r="K51" s="70"/>
      <c r="L51" s="71"/>
    </row>
    <row r="52" spans="1:12" ht="14.25" customHeight="1" x14ac:dyDescent="0.35">
      <c r="A52" s="67" t="s">
        <v>139</v>
      </c>
      <c r="B52" s="68"/>
      <c r="C52" s="69"/>
      <c r="D52" s="70"/>
      <c r="E52" s="70"/>
      <c r="F52" s="70"/>
      <c r="G52" s="70"/>
      <c r="H52" s="70"/>
      <c r="I52" s="70"/>
      <c r="J52" s="70"/>
      <c r="K52" s="70"/>
      <c r="L52" s="71"/>
    </row>
    <row r="53" spans="1:12" ht="14.25" customHeight="1" x14ac:dyDescent="0.35">
      <c r="A53" s="67" t="s">
        <v>139</v>
      </c>
      <c r="B53" s="68"/>
      <c r="C53" s="69"/>
      <c r="D53" s="70"/>
      <c r="E53" s="70"/>
      <c r="F53" s="70"/>
      <c r="G53" s="70"/>
      <c r="H53" s="70"/>
      <c r="I53" s="70"/>
      <c r="J53" s="70"/>
      <c r="K53" s="70"/>
      <c r="L53" s="71"/>
    </row>
    <row r="54" spans="1:12" x14ac:dyDescent="0.35">
      <c r="A54" s="173" t="s">
        <v>185</v>
      </c>
      <c r="B54" s="163"/>
      <c r="C54" s="164"/>
      <c r="D54" s="165"/>
      <c r="E54" s="165"/>
      <c r="F54" s="165"/>
      <c r="G54" s="165"/>
      <c r="H54" s="165"/>
      <c r="I54" s="165"/>
      <c r="J54" s="165"/>
      <c r="K54" s="165"/>
      <c r="L54" s="166"/>
    </row>
    <row r="55" spans="1:12" x14ac:dyDescent="0.35">
      <c r="A55" s="146" t="s">
        <v>236</v>
      </c>
      <c r="B55" s="68"/>
      <c r="C55" s="69"/>
      <c r="D55" s="70"/>
      <c r="E55" s="70"/>
      <c r="F55" s="70"/>
      <c r="G55" s="70"/>
      <c r="H55" s="70"/>
      <c r="I55" s="70"/>
      <c r="J55" s="70"/>
      <c r="K55" s="70"/>
      <c r="L55" s="71"/>
    </row>
    <row r="56" spans="1:12" x14ac:dyDescent="0.35">
      <c r="A56" s="146" t="s">
        <v>236</v>
      </c>
      <c r="B56" s="68"/>
      <c r="C56" s="69"/>
      <c r="D56" s="70"/>
      <c r="E56" s="70"/>
      <c r="F56" s="70"/>
      <c r="G56" s="70"/>
      <c r="H56" s="70"/>
      <c r="I56" s="70"/>
      <c r="J56" s="70"/>
      <c r="K56" s="70"/>
      <c r="L56" s="71"/>
    </row>
    <row r="57" spans="1:12" x14ac:dyDescent="0.35">
      <c r="A57" s="146" t="s">
        <v>236</v>
      </c>
      <c r="B57" s="68"/>
      <c r="C57" s="69"/>
      <c r="D57" s="70"/>
      <c r="E57" s="70"/>
      <c r="F57" s="70"/>
      <c r="G57" s="70"/>
      <c r="H57" s="70"/>
      <c r="I57" s="70"/>
      <c r="J57" s="70"/>
      <c r="K57" s="70"/>
      <c r="L57" s="71"/>
    </row>
    <row r="58" spans="1:12" ht="14.25" customHeight="1" thickBot="1" x14ac:dyDescent="0.4">
      <c r="A58" s="117"/>
      <c r="B58" s="172"/>
      <c r="C58" s="168"/>
      <c r="D58" s="168"/>
      <c r="E58" s="168"/>
      <c r="F58" s="168"/>
      <c r="G58" s="168"/>
      <c r="H58" s="168"/>
      <c r="I58" s="168"/>
      <c r="J58" s="168"/>
      <c r="K58" s="168"/>
      <c r="L58" s="169"/>
    </row>
    <row r="59" spans="1:12" ht="15" thickBot="1" x14ac:dyDescent="0.4">
      <c r="A59" s="100" t="s">
        <v>23</v>
      </c>
      <c r="B59" s="170">
        <f t="shared" ref="B59:L59" si="3">SUM(B37:B57)</f>
        <v>0</v>
      </c>
      <c r="C59" s="171">
        <f t="shared" si="3"/>
        <v>0</v>
      </c>
      <c r="D59" s="170">
        <f t="shared" si="3"/>
        <v>0</v>
      </c>
      <c r="E59" s="170">
        <f t="shared" si="3"/>
        <v>0</v>
      </c>
      <c r="F59" s="170">
        <f t="shared" si="3"/>
        <v>0</v>
      </c>
      <c r="G59" s="170">
        <f t="shared" si="3"/>
        <v>0</v>
      </c>
      <c r="H59" s="170">
        <f t="shared" si="3"/>
        <v>0</v>
      </c>
      <c r="I59" s="170">
        <f t="shared" si="3"/>
        <v>0</v>
      </c>
      <c r="J59" s="170">
        <f t="shared" si="3"/>
        <v>0</v>
      </c>
      <c r="K59" s="170">
        <f t="shared" si="3"/>
        <v>0</v>
      </c>
      <c r="L59" s="170">
        <f t="shared" si="3"/>
        <v>0</v>
      </c>
    </row>
    <row r="60" spans="1:12" x14ac:dyDescent="0.35">
      <c r="A60" s="117"/>
      <c r="B60" s="174"/>
      <c r="C60" s="168"/>
      <c r="D60" s="168"/>
      <c r="E60" s="168"/>
      <c r="F60" s="168"/>
      <c r="G60" s="168"/>
      <c r="H60" s="168"/>
      <c r="I60" s="168"/>
      <c r="J60" s="168"/>
      <c r="K60" s="168"/>
      <c r="L60" s="169"/>
    </row>
    <row r="61" spans="1:12" s="41" customFormat="1" x14ac:dyDescent="0.35">
      <c r="A61" s="114" t="s">
        <v>141</v>
      </c>
      <c r="B61" s="175"/>
      <c r="C61" s="176"/>
      <c r="D61" s="176"/>
      <c r="E61" s="176"/>
      <c r="F61" s="176"/>
      <c r="G61" s="176"/>
      <c r="H61" s="176"/>
      <c r="I61" s="176"/>
      <c r="J61" s="176"/>
      <c r="K61" s="176"/>
      <c r="L61" s="177"/>
    </row>
    <row r="62" spans="1:12" x14ac:dyDescent="0.35">
      <c r="A62" s="115" t="s">
        <v>195</v>
      </c>
      <c r="B62" s="68"/>
      <c r="C62" s="103"/>
      <c r="D62" s="70"/>
      <c r="E62" s="70"/>
      <c r="F62" s="70"/>
      <c r="G62" s="70"/>
      <c r="H62" s="70"/>
      <c r="I62" s="70"/>
      <c r="J62" s="70"/>
      <c r="K62" s="70"/>
      <c r="L62" s="102"/>
    </row>
    <row r="63" spans="1:12" x14ac:dyDescent="0.35">
      <c r="A63" s="118" t="s">
        <v>196</v>
      </c>
      <c r="B63" s="98"/>
      <c r="C63" s="104"/>
      <c r="D63" s="99"/>
      <c r="E63" s="99"/>
      <c r="F63" s="99"/>
      <c r="G63" s="99"/>
      <c r="H63" s="99"/>
      <c r="I63" s="99"/>
      <c r="J63" s="99"/>
      <c r="K63" s="99"/>
      <c r="L63" s="101"/>
    </row>
    <row r="64" spans="1:12" x14ac:dyDescent="0.35">
      <c r="A64" s="115" t="s">
        <v>197</v>
      </c>
      <c r="B64" s="68"/>
      <c r="C64" s="103"/>
      <c r="D64" s="70"/>
      <c r="E64" s="70"/>
      <c r="F64" s="70"/>
      <c r="G64" s="70"/>
      <c r="H64" s="70"/>
      <c r="I64" s="70"/>
      <c r="J64" s="70"/>
      <c r="K64" s="70"/>
      <c r="L64" s="102"/>
    </row>
    <row r="65" spans="1:12" x14ac:dyDescent="0.35">
      <c r="A65" s="118" t="s">
        <v>198</v>
      </c>
      <c r="B65" s="98"/>
      <c r="C65" s="104"/>
      <c r="D65" s="99"/>
      <c r="E65" s="99"/>
      <c r="F65" s="99"/>
      <c r="G65" s="99"/>
      <c r="H65" s="99"/>
      <c r="I65" s="99"/>
      <c r="J65" s="99"/>
      <c r="K65" s="99"/>
      <c r="L65" s="101"/>
    </row>
    <row r="66" spans="1:12" x14ac:dyDescent="0.35">
      <c r="A66" s="115" t="s">
        <v>200</v>
      </c>
      <c r="B66" s="68"/>
      <c r="C66" s="103"/>
      <c r="D66" s="70"/>
      <c r="E66" s="70"/>
      <c r="F66" s="70"/>
      <c r="G66" s="70"/>
      <c r="H66" s="70"/>
      <c r="I66" s="70"/>
      <c r="J66" s="70"/>
      <c r="K66" s="70"/>
      <c r="L66" s="102"/>
    </row>
    <row r="67" spans="1:12" x14ac:dyDescent="0.35">
      <c r="A67" s="118" t="s">
        <v>199</v>
      </c>
      <c r="B67" s="98"/>
      <c r="C67" s="104"/>
      <c r="D67" s="99"/>
      <c r="E67" s="99"/>
      <c r="F67" s="99"/>
      <c r="G67" s="99"/>
      <c r="H67" s="99"/>
      <c r="I67" s="99"/>
      <c r="J67" s="99"/>
      <c r="K67" s="99"/>
      <c r="L67" s="101"/>
    </row>
    <row r="68" spans="1:12" x14ac:dyDescent="0.35">
      <c r="A68" s="115" t="s">
        <v>201</v>
      </c>
      <c r="B68" s="68"/>
      <c r="C68" s="103"/>
      <c r="D68" s="70"/>
      <c r="E68" s="70"/>
      <c r="F68" s="70"/>
      <c r="G68" s="70"/>
      <c r="H68" s="70"/>
      <c r="I68" s="70"/>
      <c r="J68" s="70"/>
      <c r="K68" s="70"/>
      <c r="L68" s="102"/>
    </row>
    <row r="69" spans="1:12" x14ac:dyDescent="0.35">
      <c r="A69" s="118" t="s">
        <v>202</v>
      </c>
      <c r="B69" s="98"/>
      <c r="C69" s="104"/>
      <c r="D69" s="99"/>
      <c r="E69" s="99"/>
      <c r="F69" s="99"/>
      <c r="G69" s="99"/>
      <c r="H69" s="99"/>
      <c r="I69" s="99"/>
      <c r="J69" s="99"/>
      <c r="K69" s="99"/>
      <c r="L69" s="101"/>
    </row>
    <row r="70" spans="1:12" x14ac:dyDescent="0.35">
      <c r="A70" s="115" t="s">
        <v>203</v>
      </c>
      <c r="B70" s="68"/>
      <c r="C70" s="103"/>
      <c r="D70" s="70"/>
      <c r="E70" s="70"/>
      <c r="F70" s="70"/>
      <c r="G70" s="70"/>
      <c r="H70" s="70"/>
      <c r="I70" s="70"/>
      <c r="J70" s="70"/>
      <c r="K70" s="70"/>
      <c r="L70" s="102"/>
    </row>
    <row r="71" spans="1:12" x14ac:dyDescent="0.35">
      <c r="A71" s="118" t="s">
        <v>204</v>
      </c>
      <c r="B71" s="98"/>
      <c r="C71" s="104"/>
      <c r="D71" s="99"/>
      <c r="E71" s="99"/>
      <c r="F71" s="99"/>
      <c r="G71" s="99"/>
      <c r="H71" s="99"/>
      <c r="I71" s="99"/>
      <c r="J71" s="99"/>
      <c r="K71" s="99"/>
      <c r="L71" s="101"/>
    </row>
    <row r="72" spans="1:12" x14ac:dyDescent="0.35">
      <c r="A72" s="115" t="s">
        <v>114</v>
      </c>
      <c r="B72" s="68"/>
      <c r="C72" s="103"/>
      <c r="D72" s="70"/>
      <c r="E72" s="70"/>
      <c r="F72" s="70"/>
      <c r="G72" s="70"/>
      <c r="H72" s="70"/>
      <c r="I72" s="70"/>
      <c r="J72" s="70"/>
      <c r="K72" s="70"/>
      <c r="L72" s="102"/>
    </row>
    <row r="73" spans="1:12" x14ac:dyDescent="0.35">
      <c r="A73" s="115" t="s">
        <v>113</v>
      </c>
      <c r="B73" s="68"/>
      <c r="C73" s="103"/>
      <c r="D73" s="70"/>
      <c r="E73" s="70"/>
      <c r="F73" s="70"/>
      <c r="G73" s="70"/>
      <c r="H73" s="70"/>
      <c r="I73" s="70"/>
      <c r="J73" s="70"/>
      <c r="K73" s="70"/>
      <c r="L73" s="102"/>
    </row>
    <row r="74" spans="1:12" x14ac:dyDescent="0.35">
      <c r="A74" s="115" t="s">
        <v>118</v>
      </c>
      <c r="B74" s="68"/>
      <c r="C74" s="103"/>
      <c r="D74" s="70"/>
      <c r="E74" s="70"/>
      <c r="F74" s="70"/>
      <c r="G74" s="70"/>
      <c r="H74" s="70"/>
      <c r="I74" s="70"/>
      <c r="J74" s="70"/>
      <c r="K74" s="70"/>
      <c r="L74" s="102"/>
    </row>
    <row r="75" spans="1:12" x14ac:dyDescent="0.35">
      <c r="A75" s="115" t="s">
        <v>4</v>
      </c>
      <c r="B75" s="68"/>
      <c r="C75" s="103"/>
      <c r="D75" s="70"/>
      <c r="E75" s="70"/>
      <c r="F75" s="70"/>
      <c r="G75" s="70"/>
      <c r="H75" s="70"/>
      <c r="I75" s="70"/>
      <c r="J75" s="70"/>
      <c r="K75" s="70"/>
      <c r="L75" s="102"/>
    </row>
    <row r="76" spans="1:12" x14ac:dyDescent="0.35">
      <c r="A76" s="115" t="s">
        <v>5</v>
      </c>
      <c r="B76" s="68"/>
      <c r="C76" s="103"/>
      <c r="D76" s="70"/>
      <c r="E76" s="70"/>
      <c r="F76" s="70"/>
      <c r="G76" s="70"/>
      <c r="H76" s="70"/>
      <c r="I76" s="70"/>
      <c r="J76" s="70"/>
      <c r="K76" s="70"/>
      <c r="L76" s="102"/>
    </row>
    <row r="77" spans="1:12" x14ac:dyDescent="0.35">
      <c r="A77" s="291" t="s">
        <v>313</v>
      </c>
      <c r="B77" s="68"/>
      <c r="C77" s="103"/>
      <c r="D77" s="70"/>
      <c r="E77" s="70"/>
      <c r="F77" s="70"/>
      <c r="G77" s="70"/>
      <c r="H77" s="70"/>
      <c r="I77" s="70"/>
      <c r="J77" s="70"/>
      <c r="K77" s="70"/>
      <c r="L77" s="102"/>
    </row>
    <row r="78" spans="1:12" x14ac:dyDescent="0.35">
      <c r="A78" s="67" t="s">
        <v>142</v>
      </c>
      <c r="B78" s="68"/>
      <c r="C78" s="103"/>
      <c r="D78" s="70"/>
      <c r="E78" s="70"/>
      <c r="F78" s="70"/>
      <c r="G78" s="70"/>
      <c r="H78" s="70"/>
      <c r="I78" s="70"/>
      <c r="J78" s="70"/>
      <c r="K78" s="70"/>
      <c r="L78" s="102"/>
    </row>
    <row r="79" spans="1:12" x14ac:dyDescent="0.35">
      <c r="A79" s="67" t="s">
        <v>142</v>
      </c>
      <c r="B79" s="68"/>
      <c r="C79" s="103"/>
      <c r="D79" s="70"/>
      <c r="E79" s="70"/>
      <c r="F79" s="70"/>
      <c r="G79" s="70"/>
      <c r="H79" s="70"/>
      <c r="I79" s="70"/>
      <c r="J79" s="70"/>
      <c r="K79" s="70"/>
      <c r="L79" s="102"/>
    </row>
    <row r="80" spans="1:12" x14ac:dyDescent="0.35">
      <c r="A80" s="173" t="s">
        <v>187</v>
      </c>
      <c r="B80" s="163"/>
      <c r="C80" s="178"/>
      <c r="D80" s="164"/>
      <c r="E80" s="165"/>
      <c r="F80" s="165"/>
      <c r="G80" s="165"/>
      <c r="H80" s="165"/>
      <c r="I80" s="165"/>
      <c r="J80" s="165"/>
      <c r="K80" s="165"/>
      <c r="L80" s="166"/>
    </row>
    <row r="81" spans="1:12" x14ac:dyDescent="0.35">
      <c r="A81" s="290" t="s">
        <v>312</v>
      </c>
      <c r="B81" s="68"/>
      <c r="C81" s="69"/>
      <c r="D81" s="70"/>
      <c r="E81" s="70"/>
      <c r="F81" s="70"/>
      <c r="G81" s="70"/>
      <c r="H81" s="70"/>
      <c r="I81" s="70"/>
      <c r="J81" s="70"/>
      <c r="K81" s="70"/>
      <c r="L81" s="71"/>
    </row>
    <row r="82" spans="1:12" x14ac:dyDescent="0.35">
      <c r="A82" s="146" t="s">
        <v>235</v>
      </c>
      <c r="B82" s="68"/>
      <c r="C82" s="69"/>
      <c r="D82" s="70"/>
      <c r="E82" s="70"/>
      <c r="F82" s="70"/>
      <c r="G82" s="70"/>
      <c r="H82" s="70"/>
      <c r="I82" s="70"/>
      <c r="J82" s="70"/>
      <c r="K82" s="70"/>
      <c r="L82" s="71"/>
    </row>
    <row r="83" spans="1:12" x14ac:dyDescent="0.35">
      <c r="A83" s="146" t="s">
        <v>235</v>
      </c>
      <c r="B83" s="68"/>
      <c r="C83" s="69"/>
      <c r="D83" s="70"/>
      <c r="E83" s="70"/>
      <c r="F83" s="70"/>
      <c r="G83" s="70"/>
      <c r="H83" s="70"/>
      <c r="I83" s="70"/>
      <c r="J83" s="70"/>
      <c r="K83" s="70"/>
      <c r="L83" s="71"/>
    </row>
    <row r="84" spans="1:12" ht="15" thickBot="1" x14ac:dyDescent="0.4">
      <c r="A84" s="117"/>
      <c r="B84" s="167"/>
      <c r="C84" s="168"/>
      <c r="D84" s="168"/>
      <c r="E84" s="168"/>
      <c r="F84" s="168"/>
      <c r="G84" s="168"/>
      <c r="H84" s="168"/>
      <c r="I84" s="168"/>
      <c r="J84" s="168"/>
      <c r="K84" s="168"/>
      <c r="L84" s="169"/>
    </row>
    <row r="85" spans="1:12" ht="15" thickBot="1" x14ac:dyDescent="0.4">
      <c r="A85" s="100" t="s">
        <v>173</v>
      </c>
      <c r="B85" s="170">
        <f>B62+B64+B66+B68+B70+B72+B73+B74+B75+B76+B77+B78+B79+B81+B82+B83</f>
        <v>0</v>
      </c>
      <c r="C85" s="170">
        <f>C62+C64+C66+C68+C70+C72+C73+C74+C75+C76+C77+C78+C79+C81+C82+C83</f>
        <v>0</v>
      </c>
      <c r="D85" s="170">
        <f t="shared" ref="D85:L85" si="4">D62+D64+D66+D68+D70+D72+D73+D74+D75+D76+D77+D78+D79+D81+D82+D83</f>
        <v>0</v>
      </c>
      <c r="E85" s="170">
        <f t="shared" si="4"/>
        <v>0</v>
      </c>
      <c r="F85" s="170">
        <f t="shared" si="4"/>
        <v>0</v>
      </c>
      <c r="G85" s="170">
        <f t="shared" si="4"/>
        <v>0</v>
      </c>
      <c r="H85" s="170">
        <f t="shared" si="4"/>
        <v>0</v>
      </c>
      <c r="I85" s="170">
        <f t="shared" si="4"/>
        <v>0</v>
      </c>
      <c r="J85" s="170">
        <f t="shared" si="4"/>
        <v>0</v>
      </c>
      <c r="K85" s="170">
        <f t="shared" si="4"/>
        <v>0</v>
      </c>
      <c r="L85" s="170">
        <f t="shared" si="4"/>
        <v>0</v>
      </c>
    </row>
    <row r="86" spans="1:12" x14ac:dyDescent="0.35">
      <c r="A86" s="117"/>
      <c r="B86" s="172"/>
      <c r="C86" s="168"/>
      <c r="D86" s="168"/>
      <c r="E86" s="168"/>
      <c r="F86" s="168"/>
      <c r="G86" s="168"/>
      <c r="H86" s="168"/>
      <c r="I86" s="168"/>
      <c r="J86" s="168"/>
      <c r="K86" s="168"/>
      <c r="L86" s="169"/>
    </row>
    <row r="87" spans="1:12" s="41" customFormat="1" x14ac:dyDescent="0.35">
      <c r="A87" s="114" t="s">
        <v>143</v>
      </c>
      <c r="B87" s="175"/>
      <c r="C87" s="176"/>
      <c r="D87" s="176"/>
      <c r="E87" s="176"/>
      <c r="F87" s="176"/>
      <c r="G87" s="176"/>
      <c r="H87" s="176"/>
      <c r="I87" s="176"/>
      <c r="J87" s="176"/>
      <c r="K87" s="176"/>
      <c r="L87" s="177"/>
    </row>
    <row r="88" spans="1:12" x14ac:dyDescent="0.35">
      <c r="A88" s="115" t="s">
        <v>144</v>
      </c>
      <c r="B88" s="68"/>
      <c r="C88" s="69"/>
      <c r="D88" s="70"/>
      <c r="E88" s="70"/>
      <c r="F88" s="70"/>
      <c r="G88" s="70"/>
      <c r="H88" s="70"/>
      <c r="I88" s="70"/>
      <c r="J88" s="70"/>
      <c r="K88" s="70"/>
      <c r="L88" s="71"/>
    </row>
    <row r="89" spans="1:12" x14ac:dyDescent="0.35">
      <c r="A89" s="115" t="s">
        <v>145</v>
      </c>
      <c r="B89" s="68"/>
      <c r="C89" s="69"/>
      <c r="D89" s="70"/>
      <c r="E89" s="70"/>
      <c r="F89" s="70"/>
      <c r="G89" s="70"/>
      <c r="H89" s="70"/>
      <c r="I89" s="70"/>
      <c r="J89" s="70"/>
      <c r="K89" s="70"/>
      <c r="L89" s="71"/>
    </row>
    <row r="90" spans="1:12" x14ac:dyDescent="0.35">
      <c r="A90" s="115" t="s">
        <v>146</v>
      </c>
      <c r="B90" s="68"/>
      <c r="C90" s="69"/>
      <c r="D90" s="70"/>
      <c r="E90" s="70"/>
      <c r="F90" s="70"/>
      <c r="G90" s="70"/>
      <c r="H90" s="70"/>
      <c r="I90" s="70"/>
      <c r="J90" s="70"/>
      <c r="K90" s="70"/>
      <c r="L90" s="71"/>
    </row>
    <row r="91" spans="1:12" x14ac:dyDescent="0.35">
      <c r="A91" s="115" t="s">
        <v>147</v>
      </c>
      <c r="B91" s="68"/>
      <c r="C91" s="69"/>
      <c r="D91" s="70"/>
      <c r="E91" s="70"/>
      <c r="F91" s="70"/>
      <c r="G91" s="70"/>
      <c r="H91" s="70"/>
      <c r="I91" s="70"/>
      <c r="J91" s="70"/>
      <c r="K91" s="70"/>
      <c r="L91" s="71"/>
    </row>
    <row r="92" spans="1:12" x14ac:dyDescent="0.35">
      <c r="A92" s="115" t="s">
        <v>186</v>
      </c>
      <c r="B92" s="68"/>
      <c r="C92" s="69"/>
      <c r="D92" s="70"/>
      <c r="E92" s="70"/>
      <c r="F92" s="70"/>
      <c r="G92" s="70"/>
      <c r="H92" s="70"/>
      <c r="I92" s="70"/>
      <c r="J92" s="70"/>
      <c r="K92" s="70"/>
      <c r="L92" s="71"/>
    </row>
    <row r="93" spans="1:12" x14ac:dyDescent="0.35">
      <c r="A93" s="115" t="s">
        <v>182</v>
      </c>
      <c r="B93" s="68"/>
      <c r="C93" s="69"/>
      <c r="D93" s="70"/>
      <c r="E93" s="70"/>
      <c r="F93" s="70"/>
      <c r="G93" s="70"/>
      <c r="H93" s="70"/>
      <c r="I93" s="70"/>
      <c r="J93" s="70"/>
      <c r="K93" s="70"/>
      <c r="L93" s="71"/>
    </row>
    <row r="94" spans="1:12" x14ac:dyDescent="0.35">
      <c r="A94" s="115" t="s">
        <v>121</v>
      </c>
      <c r="B94" s="68"/>
      <c r="C94" s="69"/>
      <c r="D94" s="70"/>
      <c r="E94" s="70"/>
      <c r="F94" s="70"/>
      <c r="G94" s="70"/>
      <c r="H94" s="70"/>
      <c r="I94" s="70"/>
      <c r="J94" s="70"/>
      <c r="K94" s="70"/>
      <c r="L94" s="71"/>
    </row>
    <row r="95" spans="1:12" x14ac:dyDescent="0.35">
      <c r="A95" s="115" t="s">
        <v>183</v>
      </c>
      <c r="B95" s="68"/>
      <c r="C95" s="69"/>
      <c r="D95" s="70"/>
      <c r="E95" s="70"/>
      <c r="F95" s="70"/>
      <c r="G95" s="70"/>
      <c r="H95" s="70"/>
      <c r="I95" s="70"/>
      <c r="J95" s="70"/>
      <c r="K95" s="70"/>
      <c r="L95" s="71"/>
    </row>
    <row r="96" spans="1:12" x14ac:dyDescent="0.35">
      <c r="A96" s="67" t="s">
        <v>148</v>
      </c>
      <c r="B96" s="68"/>
      <c r="C96" s="69"/>
      <c r="D96" s="70"/>
      <c r="E96" s="70"/>
      <c r="F96" s="70"/>
      <c r="G96" s="70"/>
      <c r="H96" s="70"/>
      <c r="I96" s="70"/>
      <c r="J96" s="70"/>
      <c r="K96" s="70"/>
      <c r="L96" s="71"/>
    </row>
    <row r="97" spans="1:12" x14ac:dyDescent="0.35">
      <c r="A97" s="67" t="s">
        <v>148</v>
      </c>
      <c r="B97" s="68"/>
      <c r="C97" s="69"/>
      <c r="D97" s="70"/>
      <c r="E97" s="70"/>
      <c r="F97" s="70"/>
      <c r="G97" s="70"/>
      <c r="H97" s="70"/>
      <c r="I97" s="70"/>
      <c r="J97" s="70"/>
      <c r="K97" s="70"/>
      <c r="L97" s="71"/>
    </row>
    <row r="98" spans="1:12" x14ac:dyDescent="0.35">
      <c r="A98" s="67" t="s">
        <v>148</v>
      </c>
      <c r="B98" s="68"/>
      <c r="C98" s="69"/>
      <c r="D98" s="70"/>
      <c r="E98" s="70"/>
      <c r="F98" s="70"/>
      <c r="G98" s="70"/>
      <c r="H98" s="70"/>
      <c r="I98" s="70"/>
      <c r="J98" s="70"/>
      <c r="K98" s="70"/>
      <c r="L98" s="71"/>
    </row>
    <row r="99" spans="1:12" x14ac:dyDescent="0.35">
      <c r="A99" s="67" t="s">
        <v>176</v>
      </c>
      <c r="B99" s="68"/>
      <c r="C99" s="69"/>
      <c r="D99" s="70"/>
      <c r="E99" s="70"/>
      <c r="F99" s="70"/>
      <c r="G99" s="70"/>
      <c r="H99" s="70"/>
      <c r="I99" s="70"/>
      <c r="J99" s="70"/>
      <c r="K99" s="70"/>
      <c r="L99" s="71"/>
    </row>
    <row r="100" spans="1:12" x14ac:dyDescent="0.35">
      <c r="A100" s="67" t="s">
        <v>176</v>
      </c>
      <c r="B100" s="68"/>
      <c r="C100" s="69"/>
      <c r="D100" s="70"/>
      <c r="E100" s="70"/>
      <c r="F100" s="70"/>
      <c r="G100" s="70"/>
      <c r="H100" s="70"/>
      <c r="I100" s="70"/>
      <c r="J100" s="70"/>
      <c r="K100" s="70"/>
      <c r="L100" s="71"/>
    </row>
    <row r="101" spans="1:12" x14ac:dyDescent="0.35">
      <c r="A101" s="67" t="s">
        <v>176</v>
      </c>
      <c r="B101" s="68"/>
      <c r="C101" s="69"/>
      <c r="D101" s="70"/>
      <c r="E101" s="70"/>
      <c r="F101" s="70"/>
      <c r="G101" s="70"/>
      <c r="H101" s="70"/>
      <c r="I101" s="70"/>
      <c r="J101" s="70"/>
      <c r="K101" s="70"/>
      <c r="L101" s="71"/>
    </row>
    <row r="102" spans="1:12" x14ac:dyDescent="0.35">
      <c r="A102" s="173" t="s">
        <v>137</v>
      </c>
      <c r="B102" s="163"/>
      <c r="C102" s="164"/>
      <c r="D102" s="165"/>
      <c r="E102" s="165"/>
      <c r="F102" s="165"/>
      <c r="G102" s="165"/>
      <c r="H102" s="165"/>
      <c r="I102" s="165"/>
      <c r="J102" s="165"/>
      <c r="K102" s="165"/>
      <c r="L102" s="166"/>
    </row>
    <row r="103" spans="1:12" x14ac:dyDescent="0.35">
      <c r="A103" s="146" t="s">
        <v>234</v>
      </c>
      <c r="B103" s="68"/>
      <c r="C103" s="69"/>
      <c r="D103" s="70"/>
      <c r="E103" s="70"/>
      <c r="F103" s="70"/>
      <c r="G103" s="70"/>
      <c r="H103" s="70"/>
      <c r="I103" s="70"/>
      <c r="J103" s="70"/>
      <c r="K103" s="70"/>
      <c r="L103" s="71"/>
    </row>
    <row r="104" spans="1:12" x14ac:dyDescent="0.35">
      <c r="A104" s="146" t="s">
        <v>234</v>
      </c>
      <c r="B104" s="68"/>
      <c r="C104" s="69"/>
      <c r="D104" s="70"/>
      <c r="E104" s="70"/>
      <c r="F104" s="70"/>
      <c r="G104" s="70"/>
      <c r="H104" s="70"/>
      <c r="I104" s="70"/>
      <c r="J104" s="70"/>
      <c r="K104" s="70"/>
      <c r="L104" s="71"/>
    </row>
    <row r="105" spans="1:12" x14ac:dyDescent="0.35">
      <c r="A105" s="146" t="s">
        <v>234</v>
      </c>
      <c r="B105" s="68"/>
      <c r="C105" s="69"/>
      <c r="D105" s="70"/>
      <c r="E105" s="70"/>
      <c r="F105" s="70"/>
      <c r="G105" s="70"/>
      <c r="H105" s="70"/>
      <c r="I105" s="70"/>
      <c r="J105" s="70"/>
      <c r="K105" s="70"/>
      <c r="L105" s="71"/>
    </row>
    <row r="106" spans="1:12" x14ac:dyDescent="0.35">
      <c r="A106" s="146" t="s">
        <v>234</v>
      </c>
      <c r="B106" s="68"/>
      <c r="C106" s="69"/>
      <c r="D106" s="70"/>
      <c r="E106" s="70"/>
      <c r="F106" s="70"/>
      <c r="G106" s="70"/>
      <c r="H106" s="70"/>
      <c r="I106" s="70"/>
      <c r="J106" s="70"/>
      <c r="K106" s="70"/>
      <c r="L106" s="71"/>
    </row>
    <row r="107" spans="1:12" x14ac:dyDescent="0.35">
      <c r="A107" s="146" t="s">
        <v>234</v>
      </c>
      <c r="B107" s="68"/>
      <c r="C107" s="69"/>
      <c r="D107" s="70"/>
      <c r="E107" s="70"/>
      <c r="F107" s="70"/>
      <c r="G107" s="70"/>
      <c r="H107" s="70"/>
      <c r="I107" s="70"/>
      <c r="J107" s="70"/>
      <c r="K107" s="70"/>
      <c r="L107" s="71"/>
    </row>
    <row r="108" spans="1:12" ht="15" thickBot="1" x14ac:dyDescent="0.4">
      <c r="A108" s="117"/>
      <c r="B108" s="172"/>
      <c r="C108" s="168"/>
      <c r="D108" s="168"/>
      <c r="E108" s="168"/>
      <c r="F108" s="168"/>
      <c r="G108" s="168"/>
      <c r="H108" s="168"/>
      <c r="I108" s="168"/>
      <c r="J108" s="168"/>
      <c r="K108" s="168"/>
      <c r="L108" s="169"/>
    </row>
    <row r="109" spans="1:12" ht="15" thickBot="1" x14ac:dyDescent="0.4">
      <c r="A109" s="179" t="s">
        <v>149</v>
      </c>
      <c r="B109" s="180">
        <f>SUM(B88:B107)</f>
        <v>0</v>
      </c>
      <c r="C109" s="180">
        <f t="shared" ref="C109:L109" si="5">SUM(C88:C107)</f>
        <v>0</v>
      </c>
      <c r="D109" s="180">
        <f t="shared" si="5"/>
        <v>0</v>
      </c>
      <c r="E109" s="180">
        <f t="shared" si="5"/>
        <v>0</v>
      </c>
      <c r="F109" s="180">
        <f t="shared" si="5"/>
        <v>0</v>
      </c>
      <c r="G109" s="180">
        <f t="shared" si="5"/>
        <v>0</v>
      </c>
      <c r="H109" s="180">
        <f t="shared" si="5"/>
        <v>0</v>
      </c>
      <c r="I109" s="180">
        <f t="shared" si="5"/>
        <v>0</v>
      </c>
      <c r="J109" s="180">
        <f t="shared" si="5"/>
        <v>0</v>
      </c>
      <c r="K109" s="180">
        <f t="shared" si="5"/>
        <v>0</v>
      </c>
      <c r="L109" s="183">
        <f t="shared" si="5"/>
        <v>0</v>
      </c>
    </row>
    <row r="110" spans="1:12" ht="15" thickBot="1" x14ac:dyDescent="0.4">
      <c r="A110" s="117"/>
      <c r="B110" s="172"/>
      <c r="C110" s="168"/>
      <c r="D110" s="168"/>
      <c r="E110" s="168"/>
      <c r="F110" s="168"/>
      <c r="G110" s="168"/>
      <c r="H110" s="168"/>
      <c r="I110" s="168"/>
      <c r="J110" s="168"/>
      <c r="K110" s="168"/>
      <c r="L110" s="169"/>
    </row>
    <row r="111" spans="1:12" ht="15" thickBot="1" x14ac:dyDescent="0.4">
      <c r="A111" s="100" t="s">
        <v>150</v>
      </c>
      <c r="B111" s="170">
        <f>B109+B85+B59</f>
        <v>0</v>
      </c>
      <c r="C111" s="171">
        <f t="shared" ref="C111:L111" si="6">C109+C85+C59</f>
        <v>0</v>
      </c>
      <c r="D111" s="170">
        <f t="shared" si="6"/>
        <v>0</v>
      </c>
      <c r="E111" s="170">
        <f t="shared" si="6"/>
        <v>0</v>
      </c>
      <c r="F111" s="170">
        <f t="shared" si="6"/>
        <v>0</v>
      </c>
      <c r="G111" s="170">
        <f t="shared" si="6"/>
        <v>0</v>
      </c>
      <c r="H111" s="170">
        <f t="shared" si="6"/>
        <v>0</v>
      </c>
      <c r="I111" s="170">
        <f t="shared" si="6"/>
        <v>0</v>
      </c>
      <c r="J111" s="170">
        <f t="shared" si="6"/>
        <v>0</v>
      </c>
      <c r="K111" s="170">
        <f t="shared" si="6"/>
        <v>0</v>
      </c>
      <c r="L111" s="170">
        <f t="shared" si="6"/>
        <v>0</v>
      </c>
    </row>
    <row r="112" spans="1:12" ht="15" thickBot="1" x14ac:dyDescent="0.4">
      <c r="A112" s="108"/>
      <c r="B112" s="44"/>
      <c r="C112"/>
      <c r="D112"/>
      <c r="E112"/>
      <c r="F112"/>
      <c r="G112"/>
      <c r="H112"/>
      <c r="I112"/>
      <c r="J112"/>
      <c r="K112"/>
      <c r="L112" s="160"/>
    </row>
    <row r="113" spans="1:12" ht="15" thickBot="1" x14ac:dyDescent="0.4">
      <c r="A113" s="100" t="s">
        <v>151</v>
      </c>
      <c r="B113" s="170">
        <f t="shared" ref="B113:L113" si="7">B34-B111</f>
        <v>0</v>
      </c>
      <c r="C113" s="171">
        <f t="shared" si="7"/>
        <v>0</v>
      </c>
      <c r="D113" s="170">
        <f t="shared" si="7"/>
        <v>0</v>
      </c>
      <c r="E113" s="170">
        <f t="shared" si="7"/>
        <v>0</v>
      </c>
      <c r="F113" s="170">
        <f t="shared" si="7"/>
        <v>0</v>
      </c>
      <c r="G113" s="170">
        <f t="shared" si="7"/>
        <v>0</v>
      </c>
      <c r="H113" s="170">
        <f t="shared" si="7"/>
        <v>0</v>
      </c>
      <c r="I113" s="170">
        <f t="shared" si="7"/>
        <v>0</v>
      </c>
      <c r="J113" s="170">
        <f t="shared" si="7"/>
        <v>0</v>
      </c>
      <c r="K113" s="170">
        <f t="shared" si="7"/>
        <v>0</v>
      </c>
      <c r="L113" s="170">
        <f t="shared" si="7"/>
        <v>0</v>
      </c>
    </row>
    <row r="114" spans="1:12" x14ac:dyDescent="0.35">
      <c r="A114" s="117"/>
      <c r="B114" s="44"/>
      <c r="C114"/>
      <c r="D114"/>
      <c r="E114"/>
      <c r="F114"/>
      <c r="G114"/>
      <c r="H114"/>
      <c r="I114"/>
      <c r="J114"/>
      <c r="K114"/>
      <c r="L114" s="160"/>
    </row>
    <row r="115" spans="1:12" x14ac:dyDescent="0.35">
      <c r="A115" s="181" t="s">
        <v>170</v>
      </c>
      <c r="B115" s="43">
        <f>IF(B$34=0,0,B111/B$34)</f>
        <v>0</v>
      </c>
      <c r="C115" s="43">
        <f t="shared" ref="C115:L115" si="8">IF(C$34=0,0,C111/C$34)</f>
        <v>0</v>
      </c>
      <c r="D115" s="43">
        <f t="shared" si="8"/>
        <v>0</v>
      </c>
      <c r="E115" s="43">
        <f t="shared" si="8"/>
        <v>0</v>
      </c>
      <c r="F115" s="43">
        <f t="shared" si="8"/>
        <v>0</v>
      </c>
      <c r="G115" s="43">
        <f t="shared" si="8"/>
        <v>0</v>
      </c>
      <c r="H115" s="43">
        <f t="shared" si="8"/>
        <v>0</v>
      </c>
      <c r="I115" s="43">
        <f t="shared" si="8"/>
        <v>0</v>
      </c>
      <c r="J115" s="43">
        <f t="shared" si="8"/>
        <v>0</v>
      </c>
      <c r="K115" s="43">
        <f t="shared" si="8"/>
        <v>0</v>
      </c>
      <c r="L115" s="43">
        <f t="shared" si="8"/>
        <v>0</v>
      </c>
    </row>
    <row r="116" spans="1:12" ht="15" thickBot="1" x14ac:dyDescent="0.4">
      <c r="A116" s="182" t="s">
        <v>171</v>
      </c>
      <c r="B116" s="45">
        <f>IF(B$34=0,0,B113/B$34)</f>
        <v>0</v>
      </c>
      <c r="C116" s="45">
        <f t="shared" ref="C116:L116" si="9">IF(C$34=0,0,C113/C$34)</f>
        <v>0</v>
      </c>
      <c r="D116" s="45">
        <f t="shared" si="9"/>
        <v>0</v>
      </c>
      <c r="E116" s="45">
        <f t="shared" si="9"/>
        <v>0</v>
      </c>
      <c r="F116" s="45">
        <f t="shared" si="9"/>
        <v>0</v>
      </c>
      <c r="G116" s="45">
        <f t="shared" si="9"/>
        <v>0</v>
      </c>
      <c r="H116" s="45">
        <f t="shared" si="9"/>
        <v>0</v>
      </c>
      <c r="I116" s="45">
        <f t="shared" si="9"/>
        <v>0</v>
      </c>
      <c r="J116" s="45">
        <f t="shared" si="9"/>
        <v>0</v>
      </c>
      <c r="K116" s="45">
        <f t="shared" si="9"/>
        <v>0</v>
      </c>
      <c r="L116" s="45">
        <f t="shared" si="9"/>
        <v>0</v>
      </c>
    </row>
    <row r="117" spans="1:12" x14ac:dyDescent="0.35">
      <c r="A117"/>
      <c r="B117"/>
      <c r="C117"/>
      <c r="D117"/>
      <c r="E117"/>
      <c r="F117"/>
      <c r="G117"/>
      <c r="H117"/>
      <c r="I117"/>
      <c r="J117"/>
      <c r="K117"/>
      <c r="L117"/>
    </row>
    <row r="118" spans="1:12" x14ac:dyDescent="0.35">
      <c r="A118" s="32" t="s">
        <v>205</v>
      </c>
      <c r="B118" s="70"/>
      <c r="C118" s="70"/>
      <c r="D118" s="70"/>
      <c r="E118" s="70"/>
      <c r="F118" s="70"/>
      <c r="G118" s="70"/>
      <c r="H118" s="70"/>
      <c r="I118" s="70"/>
      <c r="J118" s="70"/>
      <c r="K118" s="70"/>
      <c r="L118" s="70"/>
    </row>
  </sheetData>
  <customSheetViews>
    <customSheetView guid="{AE03C133-8A8A-413B-BB69-2CD5D03B16CB}">
      <pane xSplit="1" ySplit="3" topLeftCell="B106" activePane="bottomRight" state="frozen"/>
      <selection pane="bottomRight" activeCell="C70" sqref="C70"/>
      <rowBreaks count="1" manualBreakCount="1">
        <brk id="58" max="16383" man="1"/>
      </rowBreaks>
      <pageMargins left="0.70866141732283472" right="0.70866141732283472" top="0.74803149606299213" bottom="0.74803149606299213" header="0.31496062992125984" footer="0.31496062992125984"/>
      <pageSetup paperSize="8" scale="71" fitToHeight="2" orientation="landscape" r:id="rId1"/>
      <headerFooter>
        <oddHeader>&amp;C&amp;P</oddHeader>
        <oddFooter>&amp;L&amp;Z&amp;F-&amp;A &amp;P/&amp;N &amp;D-&amp;T</oddFooter>
      </headerFooter>
    </customSheetView>
  </customSheetViews>
  <pageMargins left="0.70866141732283472" right="0.70866141732283472" top="0.98425196850393704" bottom="0.74803149606299213" header="0.19685039370078741" footer="0.31496062992125984"/>
  <pageSetup paperSize="8" scale="71" fitToHeight="2" orientation="landscape" r:id="rId2"/>
  <headerFooter>
    <oddHeader>&amp;R&amp;G</oddHeader>
    <oddFooter>&amp;LFMT ANNEX 2 - Service Charge Support 15-16 v23 2018-06-04 clean</oddFooter>
  </headerFooter>
  <rowBreaks count="1" manualBreakCount="1">
    <brk id="60" max="16383" man="1"/>
  </rowBreaks>
  <legacyDrawing r:id="rId3"/>
  <legacyDrawingHF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54"/>
  <sheetViews>
    <sheetView zoomScale="92" zoomScaleNormal="92" workbookViewId="0">
      <pane xSplit="1" ySplit="6" topLeftCell="B8" activePane="bottomRight" state="frozen"/>
      <selection pane="topRight" activeCell="B1" sqref="B1"/>
      <selection pane="bottomLeft" activeCell="A4" sqref="A4"/>
      <selection pane="bottomRight" activeCell="E40" sqref="E40"/>
    </sheetView>
  </sheetViews>
  <sheetFormatPr defaultColWidth="19.26953125" defaultRowHeight="14.5" x14ac:dyDescent="0.35"/>
  <cols>
    <col min="1" max="1" width="47.7265625" style="39" customWidth="1"/>
    <col min="2" max="16384" width="19.26953125" style="39"/>
  </cols>
  <sheetData>
    <row r="1" spans="1:12" x14ac:dyDescent="0.35">
      <c r="A1" s="191" t="str">
        <f>LEFT('Tab 1'!A1:B1,LEN('Tab 1'!A1:B1)-8)&amp;" (Tab 4)"</f>
        <v>FMT FOR CONSIDERATION OF APPLICATIONS FROM GP CONTRACTORS FOR FINANCIAL ASSISTANCE TOWARDS PREMISES RUNNING COSTS &amp; SERVICE CHARGES (Tab 4)</v>
      </c>
      <c r="B1" s="192"/>
      <c r="C1" s="192"/>
      <c r="D1" s="192"/>
      <c r="E1" s="192"/>
      <c r="F1" s="193"/>
    </row>
    <row r="2" spans="1:12" ht="15" thickBot="1" x14ac:dyDescent="0.4"/>
    <row r="3" spans="1:12" s="50" customFormat="1" ht="29.5" thickBot="1" x14ac:dyDescent="0.4">
      <c r="A3" s="138" t="str">
        <f>"Tab 4: Service Charge costs - "&amp;'Tab2'!C3</f>
        <v>Tab 4: Service Charge costs - PRACTICE NAME</v>
      </c>
      <c r="B3" s="52" t="s">
        <v>165</v>
      </c>
      <c r="C3" s="51" t="s">
        <v>155</v>
      </c>
      <c r="D3" s="49" t="s">
        <v>156</v>
      </c>
      <c r="E3" s="49" t="s">
        <v>157</v>
      </c>
      <c r="F3" s="49" t="s">
        <v>158</v>
      </c>
      <c r="G3" s="49" t="s">
        <v>159</v>
      </c>
      <c r="H3" s="49" t="s">
        <v>160</v>
      </c>
      <c r="I3" s="49" t="s">
        <v>161</v>
      </c>
      <c r="J3" s="49" t="s">
        <v>162</v>
      </c>
      <c r="K3" s="49" t="s">
        <v>163</v>
      </c>
      <c r="L3" s="49" t="s">
        <v>164</v>
      </c>
    </row>
    <row r="4" spans="1:12" x14ac:dyDescent="0.35">
      <c r="A4" s="46"/>
      <c r="B4" s="91">
        <f>'Tab 3'!B4</f>
        <v>0</v>
      </c>
      <c r="C4" s="92">
        <f>'Tab 3'!C4</f>
        <v>0</v>
      </c>
      <c r="D4" s="83">
        <f>'Tab 3'!D4</f>
        <v>1</v>
      </c>
      <c r="E4" s="83">
        <f>'Tab 3'!E4</f>
        <v>367</v>
      </c>
      <c r="F4" s="83">
        <f>'Tab 3'!F4</f>
        <v>732</v>
      </c>
      <c r="G4" s="83">
        <f>'Tab 3'!G4</f>
        <v>1097</v>
      </c>
      <c r="H4" s="83">
        <f>'Tab 3'!H4</f>
        <v>1462</v>
      </c>
      <c r="I4" s="83">
        <f>'Tab 3'!I4</f>
        <v>1828</v>
      </c>
      <c r="J4" s="83">
        <f>'Tab 3'!J4</f>
        <v>2193</v>
      </c>
      <c r="K4" s="83">
        <f>'Tab 3'!K4</f>
        <v>2558</v>
      </c>
      <c r="L4" s="83">
        <f>'Tab 3'!L4</f>
        <v>2923</v>
      </c>
    </row>
    <row r="5" spans="1:12" x14ac:dyDescent="0.35">
      <c r="A5" s="46"/>
      <c r="B5" s="91">
        <f>'Tab 3'!B5</f>
        <v>0</v>
      </c>
      <c r="C5" s="92">
        <f>'Tab 3'!C5</f>
        <v>0</v>
      </c>
      <c r="D5" s="83">
        <f>'Tab 3'!D5</f>
        <v>366</v>
      </c>
      <c r="E5" s="83">
        <f>'Tab 3'!E5</f>
        <v>731</v>
      </c>
      <c r="F5" s="83">
        <f>'Tab 3'!F5</f>
        <v>1096</v>
      </c>
      <c r="G5" s="83">
        <f>'Tab 3'!G5</f>
        <v>1461</v>
      </c>
      <c r="H5" s="83">
        <f>'Tab 3'!H5</f>
        <v>1827</v>
      </c>
      <c r="I5" s="83">
        <f>'Tab 3'!I5</f>
        <v>2192</v>
      </c>
      <c r="J5" s="83">
        <f>'Tab 3'!J5</f>
        <v>2557</v>
      </c>
      <c r="K5" s="83">
        <f>'Tab 3'!K5</f>
        <v>2922</v>
      </c>
      <c r="L5" s="83">
        <f>'Tab 3'!L5</f>
        <v>3288</v>
      </c>
    </row>
    <row r="6" spans="1:12" x14ac:dyDescent="0.35">
      <c r="A6"/>
      <c r="B6" s="44"/>
      <c r="C6"/>
      <c r="D6"/>
      <c r="E6"/>
      <c r="F6"/>
      <c r="G6"/>
      <c r="H6"/>
      <c r="I6"/>
      <c r="J6"/>
      <c r="K6"/>
      <c r="L6"/>
    </row>
    <row r="7" spans="1:12" x14ac:dyDescent="0.35">
      <c r="A7" s="97" t="s">
        <v>122</v>
      </c>
      <c r="B7" s="96">
        <f>'Tab 3'!B7</f>
        <v>0</v>
      </c>
      <c r="C7" s="95">
        <f>'Tab 3'!C7</f>
        <v>0</v>
      </c>
      <c r="D7" s="94">
        <f>'Tab 3'!D7</f>
        <v>0</v>
      </c>
      <c r="E7" s="94">
        <f>'Tab 3'!E7</f>
        <v>0</v>
      </c>
      <c r="F7" s="94">
        <f>'Tab 3'!F7</f>
        <v>0</v>
      </c>
      <c r="G7" s="94">
        <f>'Tab 3'!G7</f>
        <v>0</v>
      </c>
      <c r="H7" s="94">
        <f>'Tab 3'!H7</f>
        <v>0</v>
      </c>
      <c r="I7" s="94">
        <f>'Tab 3'!I7</f>
        <v>0</v>
      </c>
      <c r="J7" s="94">
        <f>'Tab 3'!J7</f>
        <v>0</v>
      </c>
      <c r="K7" s="94">
        <f>'Tab 3'!K7</f>
        <v>0</v>
      </c>
      <c r="L7" s="94">
        <f>'Tab 3'!L7</f>
        <v>0</v>
      </c>
    </row>
    <row r="8" spans="1:12" x14ac:dyDescent="0.35">
      <c r="A8" s="97" t="s">
        <v>123</v>
      </c>
      <c r="B8" s="96">
        <f>'Tab 3'!B8</f>
        <v>0</v>
      </c>
      <c r="C8" s="95">
        <f>'Tab 3'!C8</f>
        <v>0</v>
      </c>
      <c r="D8" s="94">
        <f>'Tab 3'!D8</f>
        <v>0</v>
      </c>
      <c r="E8" s="94">
        <f>'Tab 3'!E8</f>
        <v>0</v>
      </c>
      <c r="F8" s="94">
        <f>'Tab 3'!F8</f>
        <v>0</v>
      </c>
      <c r="G8" s="94">
        <f>'Tab 3'!G8</f>
        <v>0</v>
      </c>
      <c r="H8" s="94">
        <f>'Tab 3'!H8</f>
        <v>0</v>
      </c>
      <c r="I8" s="94">
        <f>'Tab 3'!I8</f>
        <v>0</v>
      </c>
      <c r="J8" s="94">
        <f>'Tab 3'!J8</f>
        <v>0</v>
      </c>
      <c r="K8" s="94">
        <f>'Tab 3'!K8</f>
        <v>0</v>
      </c>
      <c r="L8" s="94">
        <f>'Tab 3'!L8</f>
        <v>0</v>
      </c>
    </row>
    <row r="9" spans="1:12" x14ac:dyDescent="0.35">
      <c r="A9"/>
      <c r="B9" s="44"/>
      <c r="C9"/>
      <c r="D9"/>
      <c r="E9"/>
      <c r="F9"/>
      <c r="G9"/>
      <c r="H9"/>
      <c r="I9"/>
      <c r="J9"/>
      <c r="K9"/>
      <c r="L9"/>
    </row>
    <row r="10" spans="1:12" ht="15" thickBot="1" x14ac:dyDescent="0.4">
      <c r="A10" s="47" t="s">
        <v>190</v>
      </c>
      <c r="B10" s="81"/>
      <c r="C10"/>
      <c r="D10"/>
      <c r="E10"/>
      <c r="F10"/>
      <c r="G10"/>
      <c r="H10"/>
      <c r="I10"/>
      <c r="J10"/>
      <c r="K10"/>
      <c r="L10"/>
    </row>
    <row r="11" spans="1:12" x14ac:dyDescent="0.35">
      <c r="A11" s="62" t="s">
        <v>172</v>
      </c>
      <c r="B11" s="63"/>
      <c r="C11" s="64"/>
      <c r="D11" s="65"/>
      <c r="E11" s="65"/>
      <c r="F11" s="65"/>
      <c r="G11" s="65"/>
      <c r="H11" s="65"/>
      <c r="I11" s="65"/>
      <c r="J11" s="65"/>
      <c r="K11" s="65"/>
      <c r="L11" s="66"/>
    </row>
    <row r="12" spans="1:12" x14ac:dyDescent="0.35">
      <c r="A12" s="67" t="s">
        <v>172</v>
      </c>
      <c r="B12" s="68"/>
      <c r="C12" s="69"/>
      <c r="D12" s="70"/>
      <c r="E12" s="70"/>
      <c r="F12" s="70"/>
      <c r="G12" s="70"/>
      <c r="H12" s="70"/>
      <c r="I12" s="70"/>
      <c r="J12" s="70"/>
      <c r="K12" s="70"/>
      <c r="L12" s="71"/>
    </row>
    <row r="13" spans="1:12" x14ac:dyDescent="0.35">
      <c r="A13" s="67" t="s">
        <v>172</v>
      </c>
      <c r="B13" s="68"/>
      <c r="C13" s="69"/>
      <c r="D13" s="70"/>
      <c r="E13" s="70"/>
      <c r="F13" s="70"/>
      <c r="G13" s="70"/>
      <c r="H13" s="70"/>
      <c r="I13" s="70"/>
      <c r="J13" s="70"/>
      <c r="K13" s="70"/>
      <c r="L13" s="71"/>
    </row>
    <row r="14" spans="1:12" x14ac:dyDescent="0.35">
      <c r="A14" s="67" t="s">
        <v>172</v>
      </c>
      <c r="B14" s="68"/>
      <c r="C14" s="69"/>
      <c r="D14" s="70"/>
      <c r="E14" s="70"/>
      <c r="F14" s="70"/>
      <c r="G14" s="70"/>
      <c r="H14" s="70"/>
      <c r="I14" s="70"/>
      <c r="J14" s="70"/>
      <c r="K14" s="70"/>
      <c r="L14" s="71"/>
    </row>
    <row r="15" spans="1:12" x14ac:dyDescent="0.35">
      <c r="A15" s="67" t="s">
        <v>172</v>
      </c>
      <c r="B15" s="68"/>
      <c r="C15" s="69"/>
      <c r="D15" s="70"/>
      <c r="E15" s="70"/>
      <c r="F15" s="70"/>
      <c r="G15" s="70"/>
      <c r="H15" s="70"/>
      <c r="I15" s="70"/>
      <c r="J15" s="70"/>
      <c r="K15" s="70"/>
      <c r="L15" s="71"/>
    </row>
    <row r="16" spans="1:12" x14ac:dyDescent="0.35">
      <c r="A16" s="67" t="s">
        <v>172</v>
      </c>
      <c r="B16" s="68"/>
      <c r="C16" s="69"/>
      <c r="D16" s="70"/>
      <c r="E16" s="70"/>
      <c r="F16" s="70"/>
      <c r="G16" s="70"/>
      <c r="H16" s="70"/>
      <c r="I16" s="70"/>
      <c r="J16" s="70"/>
      <c r="K16" s="70"/>
      <c r="L16" s="71"/>
    </row>
    <row r="17" spans="1:12" x14ac:dyDescent="0.35">
      <c r="A17" s="67" t="s">
        <v>172</v>
      </c>
      <c r="B17" s="68"/>
      <c r="C17" s="69"/>
      <c r="D17" s="70"/>
      <c r="E17" s="70"/>
      <c r="F17" s="70"/>
      <c r="G17" s="70"/>
      <c r="H17" s="70"/>
      <c r="I17" s="70"/>
      <c r="J17" s="70"/>
      <c r="K17" s="70"/>
      <c r="L17" s="71"/>
    </row>
    <row r="18" spans="1:12" x14ac:dyDescent="0.35">
      <c r="A18" s="67" t="s">
        <v>172</v>
      </c>
      <c r="B18" s="68"/>
      <c r="C18" s="69"/>
      <c r="D18" s="70"/>
      <c r="E18" s="70"/>
      <c r="F18" s="70"/>
      <c r="G18" s="70"/>
      <c r="H18" s="70"/>
      <c r="I18" s="70"/>
      <c r="J18" s="70"/>
      <c r="K18" s="70"/>
      <c r="L18" s="71"/>
    </row>
    <row r="19" spans="1:12" x14ac:dyDescent="0.35">
      <c r="A19" s="67" t="s">
        <v>172</v>
      </c>
      <c r="B19" s="68"/>
      <c r="C19" s="69"/>
      <c r="D19" s="70"/>
      <c r="E19" s="70"/>
      <c r="F19" s="70"/>
      <c r="G19" s="70"/>
      <c r="H19" s="70"/>
      <c r="I19" s="70"/>
      <c r="J19" s="70"/>
      <c r="K19" s="70"/>
      <c r="L19" s="71"/>
    </row>
    <row r="20" spans="1:12" x14ac:dyDescent="0.35">
      <c r="A20" s="67" t="s">
        <v>172</v>
      </c>
      <c r="B20" s="68"/>
      <c r="C20" s="69"/>
      <c r="D20" s="70"/>
      <c r="E20" s="70"/>
      <c r="F20" s="70"/>
      <c r="G20" s="70"/>
      <c r="H20" s="70"/>
      <c r="I20" s="70"/>
      <c r="J20" s="70"/>
      <c r="K20" s="70"/>
      <c r="L20" s="71"/>
    </row>
    <row r="21" spans="1:12" x14ac:dyDescent="0.35">
      <c r="A21" s="67" t="s">
        <v>172</v>
      </c>
      <c r="B21" s="68"/>
      <c r="C21" s="69"/>
      <c r="D21" s="70"/>
      <c r="E21" s="70"/>
      <c r="F21" s="70"/>
      <c r="G21" s="70"/>
      <c r="H21" s="70"/>
      <c r="I21" s="70"/>
      <c r="J21" s="70"/>
      <c r="K21" s="70"/>
      <c r="L21" s="71"/>
    </row>
    <row r="22" spans="1:12" x14ac:dyDescent="0.35">
      <c r="A22" s="67" t="s">
        <v>172</v>
      </c>
      <c r="B22" s="68"/>
      <c r="C22" s="69"/>
      <c r="D22" s="70"/>
      <c r="E22" s="70"/>
      <c r="F22" s="70"/>
      <c r="G22" s="70"/>
      <c r="H22" s="70"/>
      <c r="I22" s="70"/>
      <c r="J22" s="70"/>
      <c r="K22" s="70"/>
      <c r="L22" s="71"/>
    </row>
    <row r="23" spans="1:12" ht="15" thickBot="1" x14ac:dyDescent="0.4">
      <c r="A23" s="72" t="s">
        <v>172</v>
      </c>
      <c r="B23" s="73"/>
      <c r="C23" s="74"/>
      <c r="D23" s="75"/>
      <c r="E23" s="75"/>
      <c r="F23" s="75"/>
      <c r="G23" s="75"/>
      <c r="H23" s="75"/>
      <c r="I23" s="75"/>
      <c r="J23" s="75"/>
      <c r="K23" s="75"/>
      <c r="L23" s="76"/>
    </row>
    <row r="24" spans="1:12" ht="15" thickBot="1" x14ac:dyDescent="0.4">
      <c r="A24" s="54" t="s">
        <v>152</v>
      </c>
      <c r="B24" s="48">
        <f>SUM(B11:B23)</f>
        <v>0</v>
      </c>
      <c r="C24" s="53">
        <f t="shared" ref="C24:L24" si="0">SUM(C11:C23)</f>
        <v>0</v>
      </c>
      <c r="D24" s="48">
        <f t="shared" si="0"/>
        <v>0</v>
      </c>
      <c r="E24" s="48">
        <f t="shared" si="0"/>
        <v>0</v>
      </c>
      <c r="F24" s="48">
        <f t="shared" si="0"/>
        <v>0</v>
      </c>
      <c r="G24" s="48">
        <f t="shared" si="0"/>
        <v>0</v>
      </c>
      <c r="H24" s="48">
        <f t="shared" si="0"/>
        <v>0</v>
      </c>
      <c r="I24" s="48">
        <f t="shared" si="0"/>
        <v>0</v>
      </c>
      <c r="J24" s="48">
        <f t="shared" si="0"/>
        <v>0</v>
      </c>
      <c r="K24" s="48">
        <f t="shared" si="0"/>
        <v>0</v>
      </c>
      <c r="L24" s="48">
        <f t="shared" si="0"/>
        <v>0</v>
      </c>
    </row>
    <row r="25" spans="1:12" x14ac:dyDescent="0.35">
      <c r="A25" s="82" t="s">
        <v>153</v>
      </c>
      <c r="B25" s="77">
        <v>0</v>
      </c>
      <c r="C25" s="78"/>
      <c r="D25" s="79"/>
      <c r="E25" s="79"/>
      <c r="F25" s="79"/>
      <c r="G25" s="79"/>
      <c r="H25" s="79"/>
      <c r="I25" s="79"/>
      <c r="J25" s="79"/>
      <c r="K25" s="79"/>
      <c r="L25" s="80"/>
    </row>
    <row r="26" spans="1:12" ht="15" thickBot="1" x14ac:dyDescent="0.4">
      <c r="A26" s="55" t="s">
        <v>154</v>
      </c>
      <c r="B26" s="56">
        <f>B24-B25</f>
        <v>0</v>
      </c>
      <c r="C26" s="57">
        <f>C24-C25</f>
        <v>0</v>
      </c>
      <c r="D26" s="58">
        <f>D24-D25</f>
        <v>0</v>
      </c>
      <c r="E26" s="58">
        <f t="shared" ref="E26:L26" si="1">E24-E25</f>
        <v>0</v>
      </c>
      <c r="F26" s="58">
        <f t="shared" si="1"/>
        <v>0</v>
      </c>
      <c r="G26" s="58">
        <f t="shared" si="1"/>
        <v>0</v>
      </c>
      <c r="H26" s="58">
        <f t="shared" si="1"/>
        <v>0</v>
      </c>
      <c r="I26" s="58">
        <f t="shared" si="1"/>
        <v>0</v>
      </c>
      <c r="J26" s="58">
        <f t="shared" si="1"/>
        <v>0</v>
      </c>
      <c r="K26" s="58">
        <f t="shared" si="1"/>
        <v>0</v>
      </c>
      <c r="L26" s="58">
        <f t="shared" si="1"/>
        <v>0</v>
      </c>
    </row>
    <row r="27" spans="1:12" x14ac:dyDescent="0.35">
      <c r="A27" s="1"/>
      <c r="B27" s="44"/>
      <c r="C27"/>
      <c r="D27"/>
      <c r="E27"/>
      <c r="F27"/>
      <c r="G27"/>
      <c r="H27"/>
      <c r="I27"/>
      <c r="J27"/>
      <c r="K27"/>
      <c r="L27"/>
    </row>
    <row r="28" spans="1:12" x14ac:dyDescent="0.35">
      <c r="A28" s="42" t="s">
        <v>174</v>
      </c>
      <c r="B28" s="59">
        <f>IF(B24=0,0,B25/B24)</f>
        <v>0</v>
      </c>
      <c r="C28" s="61">
        <f t="shared" ref="C28:L28" si="2">IF(C24=0,0,C25/C24)</f>
        <v>0</v>
      </c>
      <c r="D28" s="60">
        <f t="shared" si="2"/>
        <v>0</v>
      </c>
      <c r="E28" s="60">
        <f t="shared" si="2"/>
        <v>0</v>
      </c>
      <c r="F28" s="60">
        <f t="shared" si="2"/>
        <v>0</v>
      </c>
      <c r="G28" s="60">
        <f t="shared" si="2"/>
        <v>0</v>
      </c>
      <c r="H28" s="60">
        <f t="shared" si="2"/>
        <v>0</v>
      </c>
      <c r="I28" s="60">
        <f t="shared" si="2"/>
        <v>0</v>
      </c>
      <c r="J28" s="60">
        <f t="shared" si="2"/>
        <v>0</v>
      </c>
      <c r="K28" s="60">
        <f t="shared" si="2"/>
        <v>0</v>
      </c>
      <c r="L28" s="60">
        <f t="shared" si="2"/>
        <v>0</v>
      </c>
    </row>
    <row r="29" spans="1:12" x14ac:dyDescent="0.35">
      <c r="A29" s="42" t="s">
        <v>175</v>
      </c>
      <c r="B29" s="59">
        <f>IF(B24=0,0,B26/B24)</f>
        <v>0</v>
      </c>
      <c r="C29" s="61">
        <f t="shared" ref="C29:L29" si="3">IF(C24=0,0,C26/C24)</f>
        <v>0</v>
      </c>
      <c r="D29" s="60">
        <f t="shared" si="3"/>
        <v>0</v>
      </c>
      <c r="E29" s="60">
        <f t="shared" si="3"/>
        <v>0</v>
      </c>
      <c r="F29" s="60">
        <f t="shared" si="3"/>
        <v>0</v>
      </c>
      <c r="G29" s="60">
        <f t="shared" si="3"/>
        <v>0</v>
      </c>
      <c r="H29" s="60">
        <f t="shared" si="3"/>
        <v>0</v>
      </c>
      <c r="I29" s="60">
        <f t="shared" si="3"/>
        <v>0</v>
      </c>
      <c r="J29" s="60">
        <f t="shared" si="3"/>
        <v>0</v>
      </c>
      <c r="K29" s="60">
        <f t="shared" si="3"/>
        <v>0</v>
      </c>
      <c r="L29" s="60">
        <f t="shared" si="3"/>
        <v>0</v>
      </c>
    </row>
    <row r="30" spans="1:12" ht="15" thickBot="1" x14ac:dyDescent="0.4">
      <c r="A30"/>
      <c r="B30" s="81"/>
      <c r="C30"/>
      <c r="D30"/>
      <c r="E30"/>
      <c r="F30"/>
      <c r="G30"/>
      <c r="H30"/>
      <c r="I30"/>
      <c r="J30"/>
      <c r="K30"/>
      <c r="L30"/>
    </row>
    <row r="31" spans="1:12" x14ac:dyDescent="0.35">
      <c r="A31" s="195" t="s">
        <v>140</v>
      </c>
      <c r="B31" s="198">
        <f>'Tab 3'!B34</f>
        <v>0</v>
      </c>
      <c r="C31" s="199">
        <f>'Tab 3'!C34</f>
        <v>0</v>
      </c>
      <c r="D31" s="200">
        <f>'Tab 3'!D34</f>
        <v>0</v>
      </c>
      <c r="E31" s="200">
        <f>'Tab 3'!E34</f>
        <v>0</v>
      </c>
      <c r="F31" s="200">
        <f>'Tab 3'!F34</f>
        <v>0</v>
      </c>
      <c r="G31" s="200">
        <f>'Tab 3'!G34</f>
        <v>0</v>
      </c>
      <c r="H31" s="200">
        <f>'Tab 3'!H34</f>
        <v>0</v>
      </c>
      <c r="I31" s="200">
        <f>'Tab 3'!I34</f>
        <v>0</v>
      </c>
      <c r="J31" s="200">
        <f>'Tab 3'!J34</f>
        <v>0</v>
      </c>
      <c r="K31" s="200">
        <f>'Tab 3'!K34</f>
        <v>0</v>
      </c>
      <c r="L31" s="201">
        <f>'Tab 3'!L34</f>
        <v>0</v>
      </c>
    </row>
    <row r="32" spans="1:12" ht="29.5" thickBot="1" x14ac:dyDescent="0.4">
      <c r="A32" s="196" t="s">
        <v>244</v>
      </c>
      <c r="B32" s="202">
        <f>'Tab 3'!B111-B24+'Tab 4'!B25</f>
        <v>0</v>
      </c>
      <c r="C32" s="203">
        <f>'Tab 3'!C111-C24+'Tab 4'!C25</f>
        <v>0</v>
      </c>
      <c r="D32" s="204">
        <f>'Tab 3'!D111-D24+'Tab 4'!D25</f>
        <v>0</v>
      </c>
      <c r="E32" s="204">
        <f>'Tab 3'!E111-E24+'Tab 4'!E25</f>
        <v>0</v>
      </c>
      <c r="F32" s="204">
        <f>'Tab 3'!F111-F24+'Tab 4'!F25</f>
        <v>0</v>
      </c>
      <c r="G32" s="204">
        <f>'Tab 3'!G111-G24+'Tab 4'!G25</f>
        <v>0</v>
      </c>
      <c r="H32" s="204">
        <f>'Tab 3'!H111-H24+'Tab 4'!H25</f>
        <v>0</v>
      </c>
      <c r="I32" s="204">
        <f>'Tab 3'!I111-I24+'Tab 4'!I25</f>
        <v>0</v>
      </c>
      <c r="J32" s="204">
        <f>'Tab 3'!J111-J24+'Tab 4'!J25</f>
        <v>0</v>
      </c>
      <c r="K32" s="204">
        <f>'Tab 3'!K111-K24+'Tab 4'!K25</f>
        <v>0</v>
      </c>
      <c r="L32" s="205">
        <f>'Tab 3'!L111-L24+'Tab 4'!L25</f>
        <v>0</v>
      </c>
    </row>
    <row r="33" spans="1:12" ht="29.5" thickBot="1" x14ac:dyDescent="0.4">
      <c r="A33" s="197" t="s">
        <v>245</v>
      </c>
      <c r="B33" s="206">
        <f t="shared" ref="B33" si="4">B31-B32</f>
        <v>0</v>
      </c>
      <c r="C33" s="207">
        <f t="shared" ref="C33" si="5">C31-C32</f>
        <v>0</v>
      </c>
      <c r="D33" s="206">
        <f t="shared" ref="D33" si="6">D31-D32</f>
        <v>0</v>
      </c>
      <c r="E33" s="206">
        <f t="shared" ref="E33" si="7">E31-E32</f>
        <v>0</v>
      </c>
      <c r="F33" s="206">
        <f t="shared" ref="F33" si="8">F31-F32</f>
        <v>0</v>
      </c>
      <c r="G33" s="206">
        <f t="shared" ref="G33" si="9">G31-G32</f>
        <v>0</v>
      </c>
      <c r="H33" s="206">
        <f t="shared" ref="H33" si="10">H31-H32</f>
        <v>0</v>
      </c>
      <c r="I33" s="206">
        <f t="shared" ref="I33" si="11">I31-I32</f>
        <v>0</v>
      </c>
      <c r="J33" s="206">
        <f t="shared" ref="J33" si="12">J31-J32</f>
        <v>0</v>
      </c>
      <c r="K33" s="206">
        <f t="shared" ref="K33" si="13">K31-K32</f>
        <v>0</v>
      </c>
      <c r="L33" s="206">
        <f t="shared" ref="L33" si="14">L31-L32</f>
        <v>0</v>
      </c>
    </row>
    <row r="34" spans="1:12" x14ac:dyDescent="0.35">
      <c r="A34" s="1"/>
      <c r="B34" s="208"/>
      <c r="C34" s="209"/>
      <c r="D34" s="209"/>
      <c r="E34" s="209"/>
      <c r="F34" s="209"/>
      <c r="G34" s="209"/>
      <c r="H34" s="209"/>
      <c r="I34" s="209"/>
      <c r="J34" s="209"/>
      <c r="K34" s="209"/>
      <c r="L34" s="209"/>
    </row>
    <row r="35" spans="1:12" ht="29" x14ac:dyDescent="0.35">
      <c r="A35" s="194" t="s">
        <v>248</v>
      </c>
      <c r="B35" s="210">
        <f>IF(B31=0,0,B32/B31)</f>
        <v>0</v>
      </c>
      <c r="C35" s="211">
        <f t="shared" ref="C35:L35" si="15">IF(C31=0,0,C32/C31)</f>
        <v>0</v>
      </c>
      <c r="D35" s="212">
        <f t="shared" si="15"/>
        <v>0</v>
      </c>
      <c r="E35" s="212">
        <f t="shared" si="15"/>
        <v>0</v>
      </c>
      <c r="F35" s="212">
        <f t="shared" si="15"/>
        <v>0</v>
      </c>
      <c r="G35" s="212">
        <f t="shared" si="15"/>
        <v>0</v>
      </c>
      <c r="H35" s="212">
        <f t="shared" si="15"/>
        <v>0</v>
      </c>
      <c r="I35" s="212">
        <f t="shared" si="15"/>
        <v>0</v>
      </c>
      <c r="J35" s="212">
        <f t="shared" si="15"/>
        <v>0</v>
      </c>
      <c r="K35" s="212">
        <f t="shared" si="15"/>
        <v>0</v>
      </c>
      <c r="L35" s="212">
        <f t="shared" si="15"/>
        <v>0</v>
      </c>
    </row>
    <row r="36" spans="1:12" ht="29" x14ac:dyDescent="0.35">
      <c r="A36" s="194" t="s">
        <v>249</v>
      </c>
      <c r="B36" s="210">
        <f>IF(B31=0,0,B33/B31)</f>
        <v>0</v>
      </c>
      <c r="C36" s="211">
        <f t="shared" ref="C36:L36" si="16">IF(C31=0,0,C33/C31)</f>
        <v>0</v>
      </c>
      <c r="D36" s="212">
        <f t="shared" si="16"/>
        <v>0</v>
      </c>
      <c r="E36" s="212">
        <f t="shared" si="16"/>
        <v>0</v>
      </c>
      <c r="F36" s="212">
        <f t="shared" si="16"/>
        <v>0</v>
      </c>
      <c r="G36" s="212">
        <f t="shared" si="16"/>
        <v>0</v>
      </c>
      <c r="H36" s="212">
        <f t="shared" si="16"/>
        <v>0</v>
      </c>
      <c r="I36" s="212">
        <f t="shared" si="16"/>
        <v>0</v>
      </c>
      <c r="J36" s="212">
        <f t="shared" si="16"/>
        <v>0</v>
      </c>
      <c r="K36" s="212">
        <f t="shared" si="16"/>
        <v>0</v>
      </c>
      <c r="L36" s="212">
        <f t="shared" si="16"/>
        <v>0</v>
      </c>
    </row>
    <row r="37" spans="1:12" x14ac:dyDescent="0.35">
      <c r="A37"/>
      <c r="B37" s="213"/>
      <c r="C37" s="209"/>
      <c r="D37" s="209"/>
      <c r="E37" s="209"/>
      <c r="F37" s="209"/>
      <c r="G37" s="209"/>
      <c r="H37" s="209"/>
      <c r="I37" s="209"/>
      <c r="J37" s="209"/>
      <c r="K37" s="209"/>
      <c r="L37" s="209"/>
    </row>
    <row r="38" spans="1:12" ht="29" x14ac:dyDescent="0.35">
      <c r="A38" s="194" t="s">
        <v>246</v>
      </c>
      <c r="B38" s="210">
        <f>IF('Tab 4'!B31=0,0,('Tab 3'!B111-'Tab 4'!B24)/'Tab 4'!B31)</f>
        <v>0</v>
      </c>
      <c r="C38" s="211">
        <f>IF('Tab 4'!C31=0,0,('Tab 3'!C111-'Tab 4'!C24)/'Tab 4'!C31)</f>
        <v>0</v>
      </c>
      <c r="D38" s="212">
        <f>IF('Tab 4'!D31=0,0,('Tab 3'!D111-'Tab 4'!D24)/'Tab 4'!D31)</f>
        <v>0</v>
      </c>
      <c r="E38" s="212">
        <f>IF('Tab 4'!E31=0,0,('Tab 3'!E111-'Tab 4'!E24)/'Tab 4'!E31)</f>
        <v>0</v>
      </c>
      <c r="F38" s="212">
        <f>IF('Tab 4'!F31=0,0,('Tab 3'!F111-'Tab 4'!F24)/'Tab 4'!F31)</f>
        <v>0</v>
      </c>
      <c r="G38" s="212">
        <f>IF('Tab 4'!G31=0,0,('Tab 3'!G111-'Tab 4'!G24)/'Tab 4'!G31)</f>
        <v>0</v>
      </c>
      <c r="H38" s="212">
        <f>IF('Tab 4'!H31=0,0,('Tab 3'!H111-'Tab 4'!H24)/'Tab 4'!H31)</f>
        <v>0</v>
      </c>
      <c r="I38" s="212">
        <f>IF('Tab 4'!I31=0,0,('Tab 3'!I111-'Tab 4'!I24)/'Tab 4'!I31)</f>
        <v>0</v>
      </c>
      <c r="J38" s="212">
        <f>IF('Tab 4'!J31=0,0,('Tab 3'!J111-'Tab 4'!J24)/'Tab 4'!J31)</f>
        <v>0</v>
      </c>
      <c r="K38" s="212">
        <f>IF('Tab 4'!K31=0,0,('Tab 3'!K111-'Tab 4'!K24)/'Tab 4'!K31)</f>
        <v>0</v>
      </c>
      <c r="L38" s="212">
        <f>IF('Tab 4'!L31=0,0,('Tab 3'!L111-'Tab 4'!L24)/'Tab 4'!L31)</f>
        <v>0</v>
      </c>
    </row>
    <row r="39" spans="1:12" ht="29.5" thickBot="1" x14ac:dyDescent="0.4">
      <c r="A39" s="194" t="s">
        <v>247</v>
      </c>
      <c r="B39" s="214">
        <f>IF(B31=0,0,('Tab 3'!B113+'Tab 4'!B24)/'Tab 4'!B31)</f>
        <v>0</v>
      </c>
      <c r="C39" s="211">
        <f>IF(C31=0,0,('Tab 3'!C113+'Tab 4'!C24)/'Tab 4'!C31)</f>
        <v>0</v>
      </c>
      <c r="D39" s="212">
        <f>IF(D31=0,0,('Tab 3'!D113+'Tab 4'!D24)/'Tab 4'!D31)</f>
        <v>0</v>
      </c>
      <c r="E39" s="212">
        <f>IF(E31=0,0,('Tab 3'!E113+'Tab 4'!E24)/'Tab 4'!E31)</f>
        <v>0</v>
      </c>
      <c r="F39" s="212">
        <f>IF(F31=0,0,('Tab 3'!F113+'Tab 4'!F24)/'Tab 4'!F31)</f>
        <v>0</v>
      </c>
      <c r="G39" s="212">
        <f>IF(G31=0,0,('Tab 3'!G113+'Tab 4'!G24)/'Tab 4'!G31)</f>
        <v>0</v>
      </c>
      <c r="H39" s="212">
        <f>IF(H31=0,0,('Tab 3'!H113+'Tab 4'!H24)/'Tab 4'!H31)</f>
        <v>0</v>
      </c>
      <c r="I39" s="212">
        <f>IF(I31=0,0,('Tab 3'!I113+'Tab 4'!I24)/'Tab 4'!I31)</f>
        <v>0</v>
      </c>
      <c r="J39" s="212">
        <f>IF(J31=0,0,('Tab 3'!J113+'Tab 4'!J24)/'Tab 4'!J31)</f>
        <v>0</v>
      </c>
      <c r="K39" s="212">
        <f>IF(K31=0,0,('Tab 3'!K113+'Tab 4'!K24)/'Tab 4'!K31)</f>
        <v>0</v>
      </c>
      <c r="L39" s="212">
        <f>IF(L31=0,0,('Tab 3'!L113+'Tab 4'!L24)/'Tab 4'!L31)</f>
        <v>0</v>
      </c>
    </row>
    <row r="41" spans="1:12" customFormat="1" x14ac:dyDescent="0.35">
      <c r="A41" s="228" t="s">
        <v>283</v>
      </c>
      <c r="B41" s="229"/>
      <c r="C41" s="229"/>
      <c r="D41" s="229"/>
      <c r="E41" s="229"/>
      <c r="F41" s="229"/>
      <c r="G41" s="229"/>
      <c r="H41" s="229"/>
      <c r="I41" s="229"/>
      <c r="J41" s="229"/>
      <c r="K41" s="229"/>
      <c r="L41" s="229"/>
    </row>
    <row r="42" spans="1:12" x14ac:dyDescent="0.35">
      <c r="A42" s="309"/>
      <c r="B42" s="310"/>
      <c r="C42" s="310"/>
      <c r="D42" s="310"/>
      <c r="E42" s="310"/>
      <c r="F42" s="310"/>
      <c r="G42" s="310"/>
      <c r="H42" s="310"/>
      <c r="I42" s="310"/>
      <c r="J42" s="310"/>
      <c r="K42" s="311"/>
      <c r="L42" s="225"/>
    </row>
    <row r="43" spans="1:12" x14ac:dyDescent="0.35">
      <c r="A43" s="312"/>
      <c r="B43" s="313"/>
      <c r="C43" s="313"/>
      <c r="D43" s="313"/>
      <c r="E43" s="313"/>
      <c r="F43" s="313"/>
      <c r="G43" s="313"/>
      <c r="H43" s="313"/>
      <c r="I43" s="313"/>
      <c r="J43" s="313"/>
      <c r="K43" s="314"/>
      <c r="L43" s="225"/>
    </row>
    <row r="44" spans="1:12" x14ac:dyDescent="0.35">
      <c r="A44" s="312"/>
      <c r="B44" s="313"/>
      <c r="C44" s="313"/>
      <c r="D44" s="313"/>
      <c r="E44" s="313"/>
      <c r="F44" s="313"/>
      <c r="G44" s="313"/>
      <c r="H44" s="313"/>
      <c r="I44" s="313"/>
      <c r="J44" s="313"/>
      <c r="K44" s="314"/>
      <c r="L44" s="225"/>
    </row>
    <row r="45" spans="1:12" x14ac:dyDescent="0.35">
      <c r="A45" s="312"/>
      <c r="B45" s="313"/>
      <c r="C45" s="313"/>
      <c r="D45" s="313"/>
      <c r="E45" s="313"/>
      <c r="F45" s="313"/>
      <c r="G45" s="313"/>
      <c r="H45" s="313"/>
      <c r="I45" s="313"/>
      <c r="J45" s="313"/>
      <c r="K45" s="314"/>
      <c r="L45" s="225"/>
    </row>
    <row r="46" spans="1:12" x14ac:dyDescent="0.35">
      <c r="A46" s="312"/>
      <c r="B46" s="313"/>
      <c r="C46" s="313"/>
      <c r="D46" s="313"/>
      <c r="E46" s="313"/>
      <c r="F46" s="313"/>
      <c r="G46" s="313"/>
      <c r="H46" s="313"/>
      <c r="I46" s="313"/>
      <c r="J46" s="313"/>
      <c r="K46" s="314"/>
      <c r="L46" s="225"/>
    </row>
    <row r="47" spans="1:12" x14ac:dyDescent="0.35">
      <c r="A47" s="312"/>
      <c r="B47" s="313"/>
      <c r="C47" s="313"/>
      <c r="D47" s="313"/>
      <c r="E47" s="313"/>
      <c r="F47" s="313"/>
      <c r="G47" s="313"/>
      <c r="H47" s="313"/>
      <c r="I47" s="313"/>
      <c r="J47" s="313"/>
      <c r="K47" s="314"/>
      <c r="L47" s="225"/>
    </row>
    <row r="48" spans="1:12" x14ac:dyDescent="0.35">
      <c r="A48" s="312"/>
      <c r="B48" s="313"/>
      <c r="C48" s="313"/>
      <c r="D48" s="313"/>
      <c r="E48" s="313"/>
      <c r="F48" s="313"/>
      <c r="G48" s="313"/>
      <c r="H48" s="313"/>
      <c r="I48" s="313"/>
      <c r="J48" s="313"/>
      <c r="K48" s="314"/>
      <c r="L48" s="225"/>
    </row>
    <row r="49" spans="1:12" x14ac:dyDescent="0.35">
      <c r="A49" s="312"/>
      <c r="B49" s="313"/>
      <c r="C49" s="313"/>
      <c r="D49" s="313"/>
      <c r="E49" s="313"/>
      <c r="F49" s="313"/>
      <c r="G49" s="313"/>
      <c r="H49" s="313"/>
      <c r="I49" s="313"/>
      <c r="J49" s="313"/>
      <c r="K49" s="314"/>
      <c r="L49" s="225"/>
    </row>
    <row r="50" spans="1:12" x14ac:dyDescent="0.35">
      <c r="A50" s="312"/>
      <c r="B50" s="313"/>
      <c r="C50" s="313"/>
      <c r="D50" s="313"/>
      <c r="E50" s="313"/>
      <c r="F50" s="313"/>
      <c r="G50" s="313"/>
      <c r="H50" s="313"/>
      <c r="I50" s="313"/>
      <c r="J50" s="313"/>
      <c r="K50" s="314"/>
      <c r="L50" s="225"/>
    </row>
    <row r="51" spans="1:12" x14ac:dyDescent="0.35">
      <c r="A51" s="312"/>
      <c r="B51" s="313"/>
      <c r="C51" s="313"/>
      <c r="D51" s="313"/>
      <c r="E51" s="313"/>
      <c r="F51" s="313"/>
      <c r="G51" s="313"/>
      <c r="H51" s="313"/>
      <c r="I51" s="313"/>
      <c r="J51" s="313"/>
      <c r="K51" s="314"/>
      <c r="L51" s="225"/>
    </row>
    <row r="52" spans="1:12" x14ac:dyDescent="0.35">
      <c r="A52" s="312"/>
      <c r="B52" s="313"/>
      <c r="C52" s="313"/>
      <c r="D52" s="313"/>
      <c r="E52" s="313"/>
      <c r="F52" s="313"/>
      <c r="G52" s="313"/>
      <c r="H52" s="313"/>
      <c r="I52" s="313"/>
      <c r="J52" s="313"/>
      <c r="K52" s="314"/>
      <c r="L52" s="225"/>
    </row>
    <row r="53" spans="1:12" x14ac:dyDescent="0.35">
      <c r="A53" s="312"/>
      <c r="B53" s="313"/>
      <c r="C53" s="313"/>
      <c r="D53" s="313"/>
      <c r="E53" s="313"/>
      <c r="F53" s="313"/>
      <c r="G53" s="313"/>
      <c r="H53" s="313"/>
      <c r="I53" s="313"/>
      <c r="J53" s="313"/>
      <c r="K53" s="314"/>
      <c r="L53" s="225"/>
    </row>
    <row r="54" spans="1:12" x14ac:dyDescent="0.35">
      <c r="A54" s="315"/>
      <c r="B54" s="316"/>
      <c r="C54" s="316"/>
      <c r="D54" s="316"/>
      <c r="E54" s="316"/>
      <c r="F54" s="316"/>
      <c r="G54" s="316"/>
      <c r="H54" s="316"/>
      <c r="I54" s="316"/>
      <c r="J54" s="316"/>
      <c r="K54" s="317"/>
      <c r="L54" s="225"/>
    </row>
  </sheetData>
  <customSheetViews>
    <customSheetView guid="{AE03C133-8A8A-413B-BB69-2CD5D03B16CB}" scale="92" fitToPage="1">
      <pane xSplit="1" ySplit="4" topLeftCell="B5" activePane="bottomRight" state="frozen"/>
      <selection pane="bottomRight" activeCell="B30" sqref="B30"/>
      <pageMargins left="0.70866141732283472" right="0.70866141732283472" top="0.74803149606299213" bottom="0.74803149606299213" header="0.31496062992125984" footer="0.31496062992125984"/>
      <pageSetup paperSize="8" scale="70" orientation="landscape" r:id="rId1"/>
      <headerFooter>
        <oddHeader>&amp;C&amp;P</oddHeader>
        <oddFooter>&amp;L&amp;Z&amp;F-&amp;A &amp;P/&amp;N &amp;D-&amp;T</oddFooter>
      </headerFooter>
    </customSheetView>
  </customSheetViews>
  <mergeCells count="1">
    <mergeCell ref="A42:K54"/>
  </mergeCells>
  <pageMargins left="0.70866141732283472" right="0.70866141732283472" top="0.98425196850393704" bottom="0.74803149606299213" header="0.19685039370078741" footer="0.31496062992125984"/>
  <pageSetup paperSize="8" scale="73" orientation="landscape" r:id="rId2"/>
  <headerFooter>
    <oddHeader>&amp;R&amp;G</oddHeader>
    <oddFooter>&amp;LFMT ANNEX 2 - Service Charge Support 15-16 v23 2018-06-04 clean</oddFooter>
  </headerFooter>
  <legacyDrawing r:id="rId3"/>
  <legacyDrawingHF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18"/>
  <sheetViews>
    <sheetView zoomScaleNormal="100" workbookViewId="0">
      <selection activeCell="A27" sqref="A27"/>
    </sheetView>
  </sheetViews>
  <sheetFormatPr defaultColWidth="8.7265625" defaultRowHeight="14.5" x14ac:dyDescent="0.35"/>
  <cols>
    <col min="1" max="1" width="44.7265625" customWidth="1"/>
    <col min="2" max="3" width="10.7265625" customWidth="1"/>
    <col min="4" max="9" width="15.7265625" customWidth="1"/>
    <col min="10" max="15" width="10.7265625" customWidth="1"/>
    <col min="16" max="16" width="13.1796875" customWidth="1"/>
    <col min="17" max="17" width="11.26953125" customWidth="1"/>
    <col min="19" max="19" width="11.7265625" bestFit="1" customWidth="1"/>
  </cols>
  <sheetData>
    <row r="1" spans="1:18" x14ac:dyDescent="0.35">
      <c r="A1" s="318" t="str">
        <f>LEFT('[1]Tab 1'!A1:B1,LEN('[1]Tab 1'!A1:B1)-8)&amp;" (Tab 5)"</f>
        <v>FMT FOR CONSIDERATION OF APPLICATIONS FROM GP CONTRACTORS FOR FINANCIAL ASSISTANCE TOWARDS PREMISES RUNNING COSTS &amp; SERVICE CHARGES (Tab 5)</v>
      </c>
      <c r="B1" s="319"/>
      <c r="C1" s="319"/>
      <c r="D1" s="319"/>
      <c r="E1" s="319"/>
      <c r="F1" s="319"/>
      <c r="G1" s="319"/>
      <c r="H1" s="319"/>
      <c r="I1" s="319"/>
      <c r="J1" s="319"/>
      <c r="K1" s="319"/>
      <c r="L1" s="320"/>
      <c r="P1" s="230"/>
    </row>
    <row r="2" spans="1:18" ht="15" thickBot="1" x14ac:dyDescent="0.4"/>
    <row r="3" spans="1:18" s="239" customFormat="1" ht="115.5" customHeight="1" thickBot="1" x14ac:dyDescent="0.4">
      <c r="A3" s="231" t="s">
        <v>284</v>
      </c>
      <c r="B3" s="232"/>
      <c r="C3" s="233"/>
      <c r="D3" s="234" t="s">
        <v>285</v>
      </c>
      <c r="E3" s="235" t="s">
        <v>286</v>
      </c>
      <c r="F3" s="236" t="s">
        <v>287</v>
      </c>
      <c r="G3" s="237" t="s">
        <v>288</v>
      </c>
      <c r="H3" s="238" t="s">
        <v>289</v>
      </c>
      <c r="I3" s="235" t="s">
        <v>290</v>
      </c>
      <c r="K3" s="321" t="s">
        <v>291</v>
      </c>
      <c r="L3" s="322"/>
      <c r="M3" s="322"/>
      <c r="N3" s="322"/>
      <c r="O3" s="322"/>
      <c r="P3" s="322"/>
      <c r="Q3" s="322"/>
      <c r="R3" s="323"/>
    </row>
    <row r="4" spans="1:18" x14ac:dyDescent="0.35">
      <c r="A4" s="240" t="s">
        <v>120</v>
      </c>
      <c r="B4" s="241"/>
      <c r="C4" s="242"/>
      <c r="D4" s="243"/>
      <c r="E4" s="244"/>
      <c r="F4" s="245"/>
      <c r="G4" s="244"/>
      <c r="H4" s="246"/>
      <c r="I4" s="244"/>
    </row>
    <row r="5" spans="1:18" s="254" customFormat="1" x14ac:dyDescent="0.35">
      <c r="A5" s="247" t="s">
        <v>167</v>
      </c>
      <c r="B5" s="248"/>
      <c r="C5" s="249"/>
      <c r="D5" s="250">
        <v>356700</v>
      </c>
      <c r="E5" s="251">
        <v>314500</v>
      </c>
      <c r="F5" s="252">
        <v>426100</v>
      </c>
      <c r="G5" s="251">
        <v>368500</v>
      </c>
      <c r="H5" s="253">
        <v>390000</v>
      </c>
      <c r="I5" s="251">
        <v>326600</v>
      </c>
    </row>
    <row r="6" spans="1:18" s="254" customFormat="1" x14ac:dyDescent="0.35">
      <c r="A6" s="255" t="s">
        <v>168</v>
      </c>
      <c r="B6" s="256"/>
      <c r="C6" s="257"/>
      <c r="D6" s="250">
        <v>241500</v>
      </c>
      <c r="E6" s="251">
        <v>207000</v>
      </c>
      <c r="F6" s="258">
        <v>288800</v>
      </c>
      <c r="G6" s="251">
        <v>253700</v>
      </c>
      <c r="H6" s="259">
        <v>264200</v>
      </c>
      <c r="I6" s="251">
        <v>217500</v>
      </c>
    </row>
    <row r="7" spans="1:18" s="254" customFormat="1" x14ac:dyDescent="0.35">
      <c r="A7" s="247" t="s">
        <v>166</v>
      </c>
      <c r="B7" s="248"/>
      <c r="C7" s="249"/>
      <c r="D7" s="250">
        <f t="shared" ref="D7:I7" si="0">D5-D6</f>
        <v>115200</v>
      </c>
      <c r="E7" s="251">
        <f t="shared" si="0"/>
        <v>107500</v>
      </c>
      <c r="F7" s="260">
        <f t="shared" si="0"/>
        <v>137300</v>
      </c>
      <c r="G7" s="251">
        <f t="shared" si="0"/>
        <v>114800</v>
      </c>
      <c r="H7" s="261">
        <f t="shared" si="0"/>
        <v>125800</v>
      </c>
      <c r="I7" s="251">
        <f t="shared" si="0"/>
        <v>109100</v>
      </c>
    </row>
    <row r="8" spans="1:18" s="254" customFormat="1" x14ac:dyDescent="0.35">
      <c r="A8" s="262"/>
      <c r="B8" s="263"/>
      <c r="C8" s="264"/>
      <c r="D8" s="265"/>
      <c r="E8" s="266"/>
      <c r="F8" s="265"/>
      <c r="G8" s="266"/>
      <c r="H8" s="265"/>
      <c r="I8" s="266"/>
    </row>
    <row r="9" spans="1:18" s="254" customFormat="1" x14ac:dyDescent="0.35">
      <c r="A9" s="267"/>
      <c r="B9" s="268"/>
      <c r="C9" s="269" t="s">
        <v>292</v>
      </c>
      <c r="D9" s="270">
        <f t="shared" ref="D9:I9" si="1">D6/D5</f>
        <v>0.67703952901597986</v>
      </c>
      <c r="E9" s="271">
        <f t="shared" si="1"/>
        <v>0.6581875993640699</v>
      </c>
      <c r="F9" s="272">
        <f t="shared" si="1"/>
        <v>0.6777751701478526</v>
      </c>
      <c r="G9" s="271">
        <f t="shared" si="1"/>
        <v>0.68846675712347349</v>
      </c>
      <c r="H9" s="273">
        <f t="shared" si="1"/>
        <v>0.67743589743589738</v>
      </c>
      <c r="I9" s="271">
        <f t="shared" si="1"/>
        <v>0.66595223515003066</v>
      </c>
    </row>
    <row r="10" spans="1:18" s="254" customFormat="1" ht="15" thickBot="1" x14ac:dyDescent="0.4">
      <c r="A10" s="274"/>
      <c r="B10" s="275"/>
      <c r="C10" s="276" t="s">
        <v>293</v>
      </c>
      <c r="D10" s="277">
        <f t="shared" ref="D10:I10" si="2">100%-D9</f>
        <v>0.32296047098402014</v>
      </c>
      <c r="E10" s="278">
        <f t="shared" si="2"/>
        <v>0.3418124006359301</v>
      </c>
      <c r="F10" s="279">
        <f t="shared" si="2"/>
        <v>0.3222248298521474</v>
      </c>
      <c r="G10" s="278">
        <f t="shared" si="2"/>
        <v>0.31153324287652651</v>
      </c>
      <c r="H10" s="280">
        <f t="shared" si="2"/>
        <v>0.32256410256410262</v>
      </c>
      <c r="I10" s="278">
        <f t="shared" si="2"/>
        <v>0.33404776484996934</v>
      </c>
    </row>
    <row r="11" spans="1:18" ht="15" thickBot="1" x14ac:dyDescent="0.4"/>
    <row r="12" spans="1:18" ht="69.75" customHeight="1" thickBot="1" x14ac:dyDescent="0.4">
      <c r="A12" s="324" t="s">
        <v>259</v>
      </c>
      <c r="B12" s="325"/>
      <c r="C12" s="325"/>
      <c r="D12" s="325"/>
      <c r="E12" s="325"/>
      <c r="F12" s="325"/>
      <c r="G12" s="325"/>
      <c r="H12" s="325"/>
      <c r="I12" s="325"/>
      <c r="J12" s="325"/>
      <c r="K12" s="325"/>
      <c r="L12" s="326"/>
      <c r="M12" s="281"/>
      <c r="N12" s="281"/>
      <c r="O12" s="281"/>
      <c r="P12" s="281"/>
      <c r="Q12" s="281"/>
    </row>
    <row r="13" spans="1:18" ht="15" thickBot="1" x14ac:dyDescent="0.4">
      <c r="A13" s="1"/>
      <c r="B13" s="1"/>
    </row>
    <row r="14" spans="1:18" s="286" customFormat="1" x14ac:dyDescent="0.35">
      <c r="A14" s="282" t="s">
        <v>294</v>
      </c>
      <c r="B14" s="283"/>
      <c r="C14" s="284"/>
      <c r="D14" s="284"/>
      <c r="E14" s="284"/>
      <c r="F14" s="284"/>
      <c r="G14" s="284"/>
      <c r="H14" s="284"/>
      <c r="I14" s="284"/>
      <c r="J14" s="284"/>
      <c r="K14" s="284"/>
      <c r="L14" s="285"/>
    </row>
    <row r="15" spans="1:18" x14ac:dyDescent="0.35">
      <c r="A15" s="117" t="s">
        <v>295</v>
      </c>
      <c r="L15" s="160"/>
    </row>
    <row r="16" spans="1:18" x14ac:dyDescent="0.35">
      <c r="A16" s="117" t="s">
        <v>296</v>
      </c>
      <c r="L16" s="160"/>
    </row>
    <row r="17" spans="1:12" x14ac:dyDescent="0.35">
      <c r="A17" s="117" t="s">
        <v>297</v>
      </c>
      <c r="L17" s="160"/>
    </row>
    <row r="18" spans="1:12" ht="15" thickBot="1" x14ac:dyDescent="0.4">
      <c r="A18" s="287" t="s">
        <v>298</v>
      </c>
      <c r="B18" s="288"/>
      <c r="C18" s="288"/>
      <c r="D18" s="288"/>
      <c r="E18" s="288"/>
      <c r="F18" s="288"/>
      <c r="G18" s="288"/>
      <c r="H18" s="288"/>
      <c r="I18" s="288"/>
      <c r="J18" s="288"/>
      <c r="K18" s="288"/>
      <c r="L18" s="289"/>
    </row>
  </sheetData>
  <mergeCells count="3">
    <mergeCell ref="A1:L1"/>
    <mergeCell ref="K3:R3"/>
    <mergeCell ref="A12:L12"/>
  </mergeCells>
  <pageMargins left="0.70866141732283472" right="0.70866141732283472" top="0.98425196850393704" bottom="0.74803149606299213" header="0.19685039370078741" footer="0.31496062992125984"/>
  <pageSetup paperSize="9" scale="58" orientation="landscape" r:id="rId1"/>
  <headerFooter>
    <oddHeader>&amp;R&amp;G</oddHeader>
    <oddFooter>&amp;LANNEX 2 - FMT Service Charge Support 15-16 v23 GUIDE</oddFooter>
  </headerFooter>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47"/>
  <sheetViews>
    <sheetView workbookViewId="0">
      <selection activeCell="J10" sqref="J10"/>
    </sheetView>
  </sheetViews>
  <sheetFormatPr defaultColWidth="8.7265625" defaultRowHeight="14.5" x14ac:dyDescent="0.35"/>
  <cols>
    <col min="1" max="16384" width="8.7265625" style="39"/>
  </cols>
  <sheetData>
    <row r="1" spans="1:9" ht="33.65" customHeight="1" x14ac:dyDescent="0.35">
      <c r="A1" s="330" t="str">
        <f>LEFT('Tab 1'!A1:B1,LEN('Tab 1'!A1:B1)-8)&amp;" (Tab 6)"</f>
        <v>FMT FOR CONSIDERATION OF APPLICATIONS FROM GP CONTRACTORS FOR FINANCIAL ASSISTANCE TOWARDS PREMISES RUNNING COSTS &amp; SERVICE CHARGES (Tab 6)</v>
      </c>
      <c r="B1" s="331"/>
      <c r="C1" s="331"/>
      <c r="D1" s="331"/>
      <c r="E1" s="331"/>
      <c r="F1" s="331"/>
      <c r="G1" s="331"/>
      <c r="H1" s="331"/>
      <c r="I1" s="332"/>
    </row>
    <row r="2" spans="1:9" ht="15" thickBot="1" x14ac:dyDescent="0.4"/>
    <row r="3" spans="1:9" customFormat="1" ht="15" thickBot="1" x14ac:dyDescent="0.4">
      <c r="A3" s="54" t="str">
        <f>"Tab 6: Comments - "&amp;'Tab2'!C3</f>
        <v>Tab 6: Comments - PRACTICE NAME</v>
      </c>
      <c r="B3" s="139"/>
      <c r="C3" s="139"/>
      <c r="D3" s="139"/>
      <c r="E3" s="139"/>
      <c r="F3" s="139"/>
      <c r="G3" s="139"/>
      <c r="H3" s="139"/>
      <c r="I3" s="140"/>
    </row>
    <row r="4" spans="1:9" customFormat="1" x14ac:dyDescent="0.35">
      <c r="A4" s="327"/>
      <c r="B4" s="328"/>
      <c r="C4" s="328"/>
      <c r="D4" s="328"/>
      <c r="E4" s="328"/>
      <c r="F4" s="328"/>
      <c r="G4" s="328"/>
      <c r="H4" s="328"/>
      <c r="I4" s="329"/>
    </row>
    <row r="5" spans="1:9" customFormat="1" x14ac:dyDescent="0.35">
      <c r="A5" s="184"/>
      <c r="B5" s="185"/>
      <c r="C5" s="185"/>
      <c r="D5" s="185"/>
      <c r="E5" s="185"/>
      <c r="F5" s="185"/>
      <c r="G5" s="185"/>
      <c r="H5" s="185"/>
      <c r="I5" s="186"/>
    </row>
    <row r="6" spans="1:9" customFormat="1" x14ac:dyDescent="0.35">
      <c r="A6" s="184"/>
      <c r="B6" s="185"/>
      <c r="C6" s="185"/>
      <c r="D6" s="185"/>
      <c r="E6" s="185"/>
      <c r="F6" s="185"/>
      <c r="G6" s="185"/>
      <c r="H6" s="185"/>
      <c r="I6" s="186"/>
    </row>
    <row r="7" spans="1:9" customFormat="1" x14ac:dyDescent="0.35">
      <c r="A7" s="184"/>
      <c r="B7" s="185"/>
      <c r="C7" s="185"/>
      <c r="D7" s="185"/>
      <c r="E7" s="185"/>
      <c r="F7" s="185"/>
      <c r="G7" s="185"/>
      <c r="H7" s="185"/>
      <c r="I7" s="186"/>
    </row>
    <row r="8" spans="1:9" customFormat="1" x14ac:dyDescent="0.35">
      <c r="A8" s="184"/>
      <c r="B8" s="185"/>
      <c r="C8" s="185"/>
      <c r="D8" s="185"/>
      <c r="E8" s="185"/>
      <c r="F8" s="185"/>
      <c r="G8" s="185"/>
      <c r="H8" s="185"/>
      <c r="I8" s="186"/>
    </row>
    <row r="9" spans="1:9" customFormat="1" x14ac:dyDescent="0.35">
      <c r="A9" s="184"/>
      <c r="B9" s="185"/>
      <c r="C9" s="185"/>
      <c r="D9" s="185"/>
      <c r="E9" s="185"/>
      <c r="F9" s="185"/>
      <c r="G9" s="185"/>
      <c r="H9" s="185"/>
      <c r="I9" s="186"/>
    </row>
    <row r="10" spans="1:9" customFormat="1" x14ac:dyDescent="0.35">
      <c r="A10" s="184"/>
      <c r="B10" s="185"/>
      <c r="C10" s="185"/>
      <c r="D10" s="185"/>
      <c r="E10" s="185"/>
      <c r="F10" s="185"/>
      <c r="G10" s="185"/>
      <c r="H10" s="185"/>
      <c r="I10" s="186"/>
    </row>
    <row r="11" spans="1:9" customFormat="1" x14ac:dyDescent="0.35">
      <c r="A11" s="184"/>
      <c r="B11" s="185"/>
      <c r="C11" s="185"/>
      <c r="D11" s="185"/>
      <c r="E11" s="185"/>
      <c r="F11" s="185"/>
      <c r="G11" s="185"/>
      <c r="H11" s="185"/>
      <c r="I11" s="186"/>
    </row>
    <row r="12" spans="1:9" customFormat="1" x14ac:dyDescent="0.35">
      <c r="A12" s="184"/>
      <c r="B12" s="185"/>
      <c r="C12" s="185"/>
      <c r="D12" s="185"/>
      <c r="E12" s="185"/>
      <c r="F12" s="185"/>
      <c r="G12" s="185"/>
      <c r="H12" s="185"/>
      <c r="I12" s="186"/>
    </row>
    <row r="13" spans="1:9" customFormat="1" x14ac:dyDescent="0.35">
      <c r="A13" s="184"/>
      <c r="B13" s="185"/>
      <c r="C13" s="185"/>
      <c r="D13" s="185"/>
      <c r="E13" s="185"/>
      <c r="F13" s="185"/>
      <c r="G13" s="185"/>
      <c r="H13" s="185"/>
      <c r="I13" s="186"/>
    </row>
    <row r="14" spans="1:9" customFormat="1" x14ac:dyDescent="0.35">
      <c r="A14" s="184"/>
      <c r="B14" s="185"/>
      <c r="C14" s="185"/>
      <c r="D14" s="185"/>
      <c r="E14" s="185"/>
      <c r="F14" s="185"/>
      <c r="G14" s="185"/>
      <c r="H14" s="185"/>
      <c r="I14" s="186"/>
    </row>
    <row r="15" spans="1:9" customFormat="1" x14ac:dyDescent="0.35">
      <c r="A15" s="184"/>
      <c r="B15" s="185"/>
      <c r="C15" s="185"/>
      <c r="D15" s="185"/>
      <c r="E15" s="185"/>
      <c r="F15" s="185"/>
      <c r="G15" s="185"/>
      <c r="H15" s="185"/>
      <c r="I15" s="186"/>
    </row>
    <row r="16" spans="1:9" customFormat="1" x14ac:dyDescent="0.35">
      <c r="A16" s="184"/>
      <c r="B16" s="185"/>
      <c r="C16" s="185"/>
      <c r="D16" s="185"/>
      <c r="E16" s="185"/>
      <c r="F16" s="185"/>
      <c r="G16" s="185"/>
      <c r="H16" s="185"/>
      <c r="I16" s="186"/>
    </row>
    <row r="17" spans="1:9" customFormat="1" x14ac:dyDescent="0.35">
      <c r="A17" s="184"/>
      <c r="B17" s="185"/>
      <c r="C17" s="185"/>
      <c r="D17" s="185"/>
      <c r="E17" s="185"/>
      <c r="F17" s="185"/>
      <c r="G17" s="185"/>
      <c r="H17" s="185"/>
      <c r="I17" s="186"/>
    </row>
    <row r="18" spans="1:9" customFormat="1" x14ac:dyDescent="0.35">
      <c r="A18" s="184"/>
      <c r="B18" s="185"/>
      <c r="C18" s="185"/>
      <c r="D18" s="185"/>
      <c r="E18" s="185"/>
      <c r="F18" s="185"/>
      <c r="G18" s="185"/>
      <c r="H18" s="185"/>
      <c r="I18" s="186"/>
    </row>
    <row r="19" spans="1:9" customFormat="1" x14ac:dyDescent="0.35">
      <c r="A19" s="184"/>
      <c r="B19" s="185"/>
      <c r="C19" s="185"/>
      <c r="D19" s="185"/>
      <c r="E19" s="185"/>
      <c r="F19" s="185"/>
      <c r="G19" s="185"/>
      <c r="H19" s="185"/>
      <c r="I19" s="186"/>
    </row>
    <row r="20" spans="1:9" customFormat="1" x14ac:dyDescent="0.35">
      <c r="A20" s="184"/>
      <c r="B20" s="185"/>
      <c r="C20" s="185"/>
      <c r="D20" s="185"/>
      <c r="E20" s="185"/>
      <c r="F20" s="185"/>
      <c r="G20" s="185"/>
      <c r="H20" s="185"/>
      <c r="I20" s="186"/>
    </row>
    <row r="21" spans="1:9" customFormat="1" x14ac:dyDescent="0.35">
      <c r="A21" s="184"/>
      <c r="B21" s="185"/>
      <c r="C21" s="185"/>
      <c r="D21" s="185"/>
      <c r="E21" s="185"/>
      <c r="F21" s="185"/>
      <c r="G21" s="185"/>
      <c r="H21" s="185"/>
      <c r="I21" s="186"/>
    </row>
    <row r="22" spans="1:9" customFormat="1" x14ac:dyDescent="0.35">
      <c r="A22" s="184"/>
      <c r="B22" s="185"/>
      <c r="C22" s="185"/>
      <c r="D22" s="185"/>
      <c r="E22" s="185"/>
      <c r="F22" s="185"/>
      <c r="G22" s="185"/>
      <c r="H22" s="185"/>
      <c r="I22" s="186"/>
    </row>
    <row r="23" spans="1:9" customFormat="1" x14ac:dyDescent="0.35">
      <c r="A23" s="184"/>
      <c r="B23" s="185"/>
      <c r="C23" s="185"/>
      <c r="D23" s="185"/>
      <c r="E23" s="185"/>
      <c r="F23" s="185"/>
      <c r="G23" s="185"/>
      <c r="H23" s="185"/>
      <c r="I23" s="186"/>
    </row>
    <row r="24" spans="1:9" customFormat="1" x14ac:dyDescent="0.35">
      <c r="A24" s="184"/>
      <c r="B24" s="185"/>
      <c r="C24" s="185"/>
      <c r="D24" s="185"/>
      <c r="E24" s="185"/>
      <c r="F24" s="185"/>
      <c r="G24" s="185"/>
      <c r="H24" s="185"/>
      <c r="I24" s="186"/>
    </row>
    <row r="25" spans="1:9" customFormat="1" x14ac:dyDescent="0.35">
      <c r="A25" s="184"/>
      <c r="B25" s="185"/>
      <c r="C25" s="185"/>
      <c r="D25" s="185"/>
      <c r="E25" s="185"/>
      <c r="F25" s="185"/>
      <c r="G25" s="185"/>
      <c r="H25" s="185"/>
      <c r="I25" s="186"/>
    </row>
    <row r="26" spans="1:9" customFormat="1" x14ac:dyDescent="0.35">
      <c r="A26" s="184"/>
      <c r="B26" s="185"/>
      <c r="C26" s="185"/>
      <c r="D26" s="185"/>
      <c r="E26" s="185"/>
      <c r="F26" s="185"/>
      <c r="G26" s="185"/>
      <c r="H26" s="185"/>
      <c r="I26" s="186"/>
    </row>
    <row r="27" spans="1:9" customFormat="1" x14ac:dyDescent="0.35">
      <c r="A27" s="184"/>
      <c r="B27" s="185"/>
      <c r="C27" s="185"/>
      <c r="D27" s="185"/>
      <c r="E27" s="185"/>
      <c r="F27" s="185"/>
      <c r="G27" s="185"/>
      <c r="H27" s="185"/>
      <c r="I27" s="186"/>
    </row>
    <row r="28" spans="1:9" customFormat="1" x14ac:dyDescent="0.35">
      <c r="A28" s="184"/>
      <c r="B28" s="185"/>
      <c r="C28" s="185"/>
      <c r="D28" s="185"/>
      <c r="E28" s="185"/>
      <c r="F28" s="185"/>
      <c r="G28" s="185"/>
      <c r="H28" s="185"/>
      <c r="I28" s="186"/>
    </row>
    <row r="29" spans="1:9" customFormat="1" x14ac:dyDescent="0.35">
      <c r="A29" s="184"/>
      <c r="B29" s="185"/>
      <c r="C29" s="185"/>
      <c r="D29" s="185"/>
      <c r="E29" s="185"/>
      <c r="F29" s="185"/>
      <c r="G29" s="185"/>
      <c r="H29" s="185"/>
      <c r="I29" s="186"/>
    </row>
    <row r="30" spans="1:9" customFormat="1" x14ac:dyDescent="0.35">
      <c r="A30" s="184"/>
      <c r="B30" s="185"/>
      <c r="C30" s="185"/>
      <c r="D30" s="185"/>
      <c r="E30" s="185"/>
      <c r="F30" s="185"/>
      <c r="G30" s="185"/>
      <c r="H30" s="185"/>
      <c r="I30" s="186"/>
    </row>
    <row r="31" spans="1:9" customFormat="1" x14ac:dyDescent="0.35">
      <c r="A31" s="184"/>
      <c r="B31" s="185"/>
      <c r="C31" s="185"/>
      <c r="D31" s="185"/>
      <c r="E31" s="185"/>
      <c r="F31" s="185"/>
      <c r="G31" s="185"/>
      <c r="H31" s="185"/>
      <c r="I31" s="186"/>
    </row>
    <row r="32" spans="1:9" customFormat="1" x14ac:dyDescent="0.35">
      <c r="A32" s="184"/>
      <c r="B32" s="185"/>
      <c r="C32" s="185"/>
      <c r="D32" s="185"/>
      <c r="E32" s="185"/>
      <c r="F32" s="185"/>
      <c r="G32" s="185"/>
      <c r="H32" s="185"/>
      <c r="I32" s="186"/>
    </row>
    <row r="33" spans="1:9" customFormat="1" x14ac:dyDescent="0.35">
      <c r="A33" s="184"/>
      <c r="B33" s="185"/>
      <c r="C33" s="185"/>
      <c r="D33" s="185"/>
      <c r="E33" s="185"/>
      <c r="F33" s="185"/>
      <c r="G33" s="185"/>
      <c r="H33" s="185"/>
      <c r="I33" s="186"/>
    </row>
    <row r="34" spans="1:9" customFormat="1" x14ac:dyDescent="0.35">
      <c r="A34" s="184"/>
      <c r="B34" s="185"/>
      <c r="C34" s="185"/>
      <c r="D34" s="185"/>
      <c r="E34" s="185"/>
      <c r="F34" s="185"/>
      <c r="G34" s="185"/>
      <c r="H34" s="185"/>
      <c r="I34" s="186"/>
    </row>
    <row r="35" spans="1:9" customFormat="1" x14ac:dyDescent="0.35">
      <c r="A35" s="184"/>
      <c r="B35" s="185"/>
      <c r="C35" s="185"/>
      <c r="D35" s="185"/>
      <c r="E35" s="185"/>
      <c r="F35" s="185"/>
      <c r="G35" s="185"/>
      <c r="H35" s="185"/>
      <c r="I35" s="186"/>
    </row>
    <row r="36" spans="1:9" customFormat="1" x14ac:dyDescent="0.35">
      <c r="A36" s="184"/>
      <c r="B36" s="185"/>
      <c r="C36" s="185"/>
      <c r="D36" s="185"/>
      <c r="E36" s="185"/>
      <c r="F36" s="185"/>
      <c r="G36" s="185"/>
      <c r="H36" s="185"/>
      <c r="I36" s="186"/>
    </row>
    <row r="37" spans="1:9" customFormat="1" x14ac:dyDescent="0.35">
      <c r="A37" s="184"/>
      <c r="B37" s="185"/>
      <c r="C37" s="185"/>
      <c r="D37" s="185"/>
      <c r="E37" s="185"/>
      <c r="F37" s="185"/>
      <c r="G37" s="185"/>
      <c r="H37" s="185"/>
      <c r="I37" s="186"/>
    </row>
    <row r="38" spans="1:9" customFormat="1" x14ac:dyDescent="0.35">
      <c r="A38" s="184"/>
      <c r="B38" s="185"/>
      <c r="C38" s="185"/>
      <c r="D38" s="185"/>
      <c r="E38" s="185"/>
      <c r="F38" s="185"/>
      <c r="G38" s="185"/>
      <c r="H38" s="185"/>
      <c r="I38" s="186"/>
    </row>
    <row r="39" spans="1:9" customFormat="1" x14ac:dyDescent="0.35">
      <c r="A39" s="184"/>
      <c r="B39" s="185"/>
      <c r="C39" s="185"/>
      <c r="D39" s="185"/>
      <c r="E39" s="185"/>
      <c r="F39" s="185"/>
      <c r="G39" s="185"/>
      <c r="H39" s="185"/>
      <c r="I39" s="186"/>
    </row>
    <row r="40" spans="1:9" customFormat="1" x14ac:dyDescent="0.35">
      <c r="A40" s="184"/>
      <c r="B40" s="185"/>
      <c r="C40" s="185"/>
      <c r="D40" s="185"/>
      <c r="E40" s="185"/>
      <c r="F40" s="185"/>
      <c r="G40" s="185"/>
      <c r="H40" s="185"/>
      <c r="I40" s="186"/>
    </row>
    <row r="41" spans="1:9" customFormat="1" x14ac:dyDescent="0.35">
      <c r="A41" s="184"/>
      <c r="B41" s="185"/>
      <c r="C41" s="185"/>
      <c r="D41" s="185"/>
      <c r="E41" s="185"/>
      <c r="F41" s="185"/>
      <c r="G41" s="185"/>
      <c r="H41" s="185"/>
      <c r="I41" s="186"/>
    </row>
    <row r="42" spans="1:9" customFormat="1" x14ac:dyDescent="0.35">
      <c r="A42" s="184"/>
      <c r="B42" s="185"/>
      <c r="C42" s="185"/>
      <c r="D42" s="185"/>
      <c r="E42" s="185"/>
      <c r="F42" s="185"/>
      <c r="G42" s="185"/>
      <c r="H42" s="185"/>
      <c r="I42" s="186"/>
    </row>
    <row r="43" spans="1:9" customFormat="1" x14ac:dyDescent="0.35">
      <c r="A43" s="184"/>
      <c r="B43" s="185"/>
      <c r="C43" s="185"/>
      <c r="D43" s="185"/>
      <c r="E43" s="185"/>
      <c r="F43" s="185"/>
      <c r="G43" s="185"/>
      <c r="H43" s="185"/>
      <c r="I43" s="186"/>
    </row>
    <row r="44" spans="1:9" customFormat="1" x14ac:dyDescent="0.35">
      <c r="A44" s="184"/>
      <c r="B44" s="185"/>
      <c r="C44" s="185"/>
      <c r="D44" s="185"/>
      <c r="E44" s="185"/>
      <c r="F44" s="185"/>
      <c r="G44" s="185"/>
      <c r="H44" s="185"/>
      <c r="I44" s="186"/>
    </row>
    <row r="45" spans="1:9" customFormat="1" x14ac:dyDescent="0.35">
      <c r="A45" s="184"/>
      <c r="B45" s="185"/>
      <c r="C45" s="185"/>
      <c r="D45" s="185"/>
      <c r="E45" s="185"/>
      <c r="F45" s="185"/>
      <c r="G45" s="185"/>
      <c r="H45" s="185"/>
      <c r="I45" s="186"/>
    </row>
    <row r="46" spans="1:9" customFormat="1" x14ac:dyDescent="0.35">
      <c r="A46" s="184"/>
      <c r="B46" s="185"/>
      <c r="C46" s="185"/>
      <c r="D46" s="185"/>
      <c r="E46" s="185"/>
      <c r="F46" s="185"/>
      <c r="G46" s="185"/>
      <c r="H46" s="185"/>
      <c r="I46" s="186"/>
    </row>
    <row r="47" spans="1:9" customFormat="1" x14ac:dyDescent="0.35">
      <c r="A47" s="184"/>
      <c r="B47" s="185"/>
      <c r="C47" s="185"/>
      <c r="D47" s="185"/>
      <c r="E47" s="185"/>
      <c r="F47" s="185"/>
      <c r="G47" s="185"/>
      <c r="H47" s="185"/>
      <c r="I47" s="186"/>
    </row>
  </sheetData>
  <mergeCells count="2">
    <mergeCell ref="A4:I4"/>
    <mergeCell ref="A1:I1"/>
  </mergeCells>
  <pageMargins left="0.70866141732283472" right="0.70866141732283472" top="0.98425196850393704" bottom="0.74803149606299213" header="0.19685039370078741" footer="0.31496062992125984"/>
  <pageSetup paperSize="9" orientation="portrait" r:id="rId1"/>
  <headerFooter>
    <oddHeader>&amp;R&amp;G</oddHeader>
    <oddFooter>&amp;LFMT ANNEX 2 - Service Charge Support 15-16 v23 2018-06-04 clean</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CCG Document" ma:contentTypeID="0x010100179E83ECB8342B42B2F908690F0D6B210017A39A6B3DDC7142A7E6B62D643A52A4" ma:contentTypeVersion="12" ma:contentTypeDescription="Extension of document type to include extra info eg HideFromDelve, retention, classification" ma:contentTypeScope="" ma:versionID="eedb6f8d3c2ae0913d0bd6163979bc08">
  <xsd:schema xmlns:xsd="http://www.w3.org/2001/XMLSchema" xmlns:xs="http://www.w3.org/2001/XMLSchema" xmlns:p="http://schemas.microsoft.com/office/2006/metadata/properties" xmlns:ns2="fd230d15-b3d7-40cf-8dfe-084884930235" xmlns:ns3="ea8b5238-c394-470f-93a8-a570e6fd5edf" targetNamespace="http://schemas.microsoft.com/office/2006/metadata/properties" ma:root="true" ma:fieldsID="60bc299c3ccdfaf51115aec8f40f331a" ns2:_="" ns3:_="">
    <xsd:import namespace="fd230d15-b3d7-40cf-8dfe-084884930235"/>
    <xsd:import namespace="ea8b5238-c394-470f-93a8-a570e6fd5edf"/>
    <xsd:element name="properties">
      <xsd:complexType>
        <xsd:sequence>
          <xsd:element name="documentManagement">
            <xsd:complexType>
              <xsd:all>
                <xsd:element ref="ns2:HideFromDelve"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230d15-b3d7-40cf-8dfe-084884930235" elementFormDefault="qualified">
    <xsd:import namespace="http://schemas.microsoft.com/office/2006/documentManagement/types"/>
    <xsd:import namespace="http://schemas.microsoft.com/office/infopath/2007/PartnerControls"/>
    <xsd:element name="HideFromDelve" ma:index="8" nillable="true" ma:displayName="HideFromDelve" ma:default="1" ma:description="Set to Yes (initial default) to hide documents and other information from delve" ma:internalName="HideFromDelve">
      <xsd:simpleType>
        <xsd:restriction base="dms:Boolea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8b5238-c394-470f-93a8-a570e6fd5edf"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HideFromDelve xmlns="fd230d15-b3d7-40cf-8dfe-084884930235">true</HideFromDelve>
  </documentManagement>
</p:properties>
</file>

<file path=customXml/itemProps1.xml><?xml version="1.0" encoding="utf-8"?>
<ds:datastoreItem xmlns:ds="http://schemas.openxmlformats.org/officeDocument/2006/customXml" ds:itemID="{3B35CCB5-E42B-41CE-B499-98CC9456A22C}">
  <ds:schemaRefs>
    <ds:schemaRef ds:uri="http://schemas.microsoft.com/sharepoint/v3/contenttype/forms"/>
  </ds:schemaRefs>
</ds:datastoreItem>
</file>

<file path=customXml/itemProps2.xml><?xml version="1.0" encoding="utf-8"?>
<ds:datastoreItem xmlns:ds="http://schemas.openxmlformats.org/officeDocument/2006/customXml" ds:itemID="{95B6A09A-62EA-4F74-943A-0A3211759E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230d15-b3d7-40cf-8dfe-084884930235"/>
    <ds:schemaRef ds:uri="ea8b5238-c394-470f-93a8-a570e6fd5e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5193B1-38AB-4F73-A4AA-235C5D3814A8}">
  <ds:schemaRefs>
    <ds:schemaRef ds:uri="http://schemas.microsoft.com/office/2006/documentManagement/types"/>
    <ds:schemaRef ds:uri="http://purl.org/dc/elements/1.1/"/>
    <ds:schemaRef ds:uri="http://purl.org/dc/dcmitype/"/>
    <ds:schemaRef ds:uri="fd230d15-b3d7-40cf-8dfe-084884930235"/>
    <ds:schemaRef ds:uri="http://purl.org/dc/terms/"/>
    <ds:schemaRef ds:uri="http://schemas.microsoft.com/office/2006/metadata/properties"/>
    <ds:schemaRef ds:uri="ea8b5238-c394-470f-93a8-a570e6fd5edf"/>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Current staff costs</vt:lpstr>
      <vt:lpstr>Tab 1</vt:lpstr>
      <vt:lpstr>Check list</vt:lpstr>
      <vt:lpstr>Tab2</vt:lpstr>
      <vt:lpstr>Tab 3</vt:lpstr>
      <vt:lpstr>Tab 4</vt:lpstr>
      <vt:lpstr>Tab 5 </vt:lpstr>
      <vt:lpstr>Tab 6</vt:lpstr>
      <vt:lpstr>'Tab 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LAMPCT</dc:creator>
  <cp:lastModifiedBy>BOSHELL, Joanne (NHS ENGLAND)</cp:lastModifiedBy>
  <cp:lastPrinted>2018-06-04T15:10:16Z</cp:lastPrinted>
  <dcterms:created xsi:type="dcterms:W3CDTF">2014-05-23T13:59:57Z</dcterms:created>
  <dcterms:modified xsi:type="dcterms:W3CDTF">2025-09-04T07:18:15Z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0x010100179E83ECB8342B42B2F908690F0D6B210017A39A6B3DDC7142A7E6B62D643A52A4</vt:lpwstr>
  </property>
</Properties>
</file>