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hs-my.sharepoint.com/personal/jenny_elliott4_nhs_net/Documents/Documents/Edits/"/>
    </mc:Choice>
  </mc:AlternateContent>
  <xr:revisionPtr revIDLastSave="1" documentId="8_{83AB3193-6157-4B2B-AA24-E78FE9DA0AE1}" xr6:coauthVersionLast="47" xr6:coauthVersionMax="47" xr10:uidLastSave="{78FE78DB-F89E-4A2B-A9B7-C38D8EFE185C}"/>
  <bookViews>
    <workbookView xWindow="-110" yWindow="-110" windowWidth="22780" windowHeight="14540" xr2:uid="{00000000-000D-0000-FFFF-FFFF00000000}"/>
  </bookViews>
  <sheets>
    <sheet name="Maturity matrix" sheetId="6" r:id="rId1"/>
    <sheet name="Self assessment" sheetId="1" r:id="rId2"/>
    <sheet name="Summary" sheetId="2" r:id="rId3"/>
    <sheet name="Action plan" sheetId="3" r:id="rId4"/>
    <sheet name="Descriptors" sheetId="4" state="hidden" r:id="rId5"/>
    <sheet name="ValidationLists"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 l="1"/>
  <c r="C10" i="3"/>
  <c r="C15" i="3"/>
  <c r="C16" i="3"/>
  <c r="C17" i="3"/>
  <c r="C20" i="3"/>
  <c r="C22" i="3"/>
  <c r="D9" i="3"/>
  <c r="D10" i="3"/>
  <c r="D12" i="3"/>
  <c r="D13" i="3"/>
  <c r="D15" i="3"/>
  <c r="D21" i="3"/>
  <c r="D22" i="3"/>
  <c r="D7" i="1"/>
  <c r="D5" i="3" s="1"/>
  <c r="D8" i="1"/>
  <c r="D6" i="3" s="1"/>
  <c r="D9" i="1"/>
  <c r="D7" i="3" s="1"/>
  <c r="D10" i="1"/>
  <c r="D8" i="3" s="1"/>
  <c r="D11" i="1"/>
  <c r="D12" i="1"/>
  <c r="D13" i="1"/>
  <c r="D11" i="3" s="1"/>
  <c r="D14" i="1"/>
  <c r="D15" i="1"/>
  <c r="D16" i="1"/>
  <c r="D14" i="3" s="1"/>
  <c r="D17" i="1"/>
  <c r="D18" i="1"/>
  <c r="D16" i="3" s="1"/>
  <c r="D19" i="1"/>
  <c r="D17" i="3" s="1"/>
  <c r="D20" i="1"/>
  <c r="D18" i="3" s="1"/>
  <c r="D21" i="1"/>
  <c r="D19" i="3" s="1"/>
  <c r="D22" i="1"/>
  <c r="D20" i="3" s="1"/>
  <c r="D23" i="1"/>
  <c r="D24" i="1"/>
  <c r="D25" i="1"/>
  <c r="D23" i="3" s="1"/>
  <c r="D26" i="1"/>
  <c r="D24" i="3" s="1"/>
  <c r="D27" i="1"/>
  <c r="D25" i="3" s="1"/>
  <c r="D6" i="1"/>
  <c r="D4" i="3" s="1"/>
  <c r="A5" i="3"/>
  <c r="A6" i="3"/>
  <c r="A7" i="3"/>
  <c r="A8" i="3"/>
  <c r="A9" i="3"/>
  <c r="A10" i="3"/>
  <c r="A11" i="3"/>
  <c r="A12" i="3"/>
  <c r="A13" i="3"/>
  <c r="A14" i="3"/>
  <c r="A15" i="3"/>
  <c r="A16" i="3"/>
  <c r="A17" i="3"/>
  <c r="A18" i="3"/>
  <c r="A19" i="3"/>
  <c r="A20" i="3"/>
  <c r="A21" i="3"/>
  <c r="A22" i="3"/>
  <c r="A23" i="3"/>
  <c r="A24" i="3"/>
  <c r="A25" i="3"/>
  <c r="A4" i="3"/>
  <c r="E8" i="1"/>
  <c r="C6" i="3" s="1"/>
  <c r="E27" i="1"/>
  <c r="C25" i="3" s="1"/>
  <c r="E26" i="1"/>
  <c r="C24" i="3" s="1"/>
  <c r="E25" i="1"/>
  <c r="C23" i="3" s="1"/>
  <c r="E24" i="1"/>
  <c r="E23" i="1"/>
  <c r="C21" i="3" s="1"/>
  <c r="E22" i="1"/>
  <c r="E21" i="1"/>
  <c r="C19" i="3" s="1"/>
  <c r="E20" i="1"/>
  <c r="C18" i="3" s="1"/>
  <c r="E19" i="1"/>
  <c r="E18" i="1"/>
  <c r="E17" i="1"/>
  <c r="E16" i="1"/>
  <c r="C14" i="3" s="1"/>
  <c r="E15" i="1"/>
  <c r="C13" i="3" s="1"/>
  <c r="E14" i="1"/>
  <c r="C12" i="3" s="1"/>
  <c r="E13" i="1"/>
  <c r="C11" i="3" s="1"/>
  <c r="E12" i="1"/>
  <c r="E11" i="1"/>
  <c r="C9" i="3" s="1"/>
  <c r="E10" i="1"/>
  <c r="C8" i="3" s="1"/>
  <c r="E9" i="1"/>
  <c r="C7" i="3" s="1"/>
  <c r="E7" i="1"/>
  <c r="E6" i="1"/>
  <c r="C4" i="3" s="1"/>
  <c r="B9" i="2" l="1"/>
  <c r="B4" i="2"/>
  <c r="B6" i="2" s="1"/>
  <c r="B5" i="2"/>
  <c r="B7" i="2"/>
  <c r="B8" i="2"/>
  <c r="B10" i="2"/>
</calcChain>
</file>

<file path=xl/sharedStrings.xml><?xml version="1.0" encoding="utf-8"?>
<sst xmlns="http://schemas.openxmlformats.org/spreadsheetml/2006/main" count="348" uniqueCount="281">
  <si>
    <t xml:space="preserve">Instructions </t>
  </si>
  <si>
    <t>Criteria</t>
  </si>
  <si>
    <t>Level 1 – Initial</t>
  </si>
  <si>
    <t>Level 2 – Developing</t>
  </si>
  <si>
    <t>Level 3 – Established</t>
  </si>
  <si>
    <t>Level 4 – Advanced</t>
  </si>
  <si>
    <t>A draft policy is in place with partial SOP coverage, and initial gap analysis has begun. References to guidance are included in some areas, and work is underway to strengthen consistency and compliance.</t>
  </si>
  <si>
    <t>A fully approved policy and complete, version-controlled SOP library are in place. Compliance with guidance is consistent, and scheduled updates ensure standards remain current.</t>
  </si>
  <si>
    <t>Policies and SOPs undergo annual review with audit evidence, supported by a digital SOP library. Continuous improvement and governance reporting are embedded.</t>
  </si>
  <si>
    <t>A portering lead has been identified, and an organogram drafted. Supervisors are appointed, team meetings have started, and a training and awareness plan is being developed to support service improvement.</t>
  </si>
  <si>
    <t>3. Training</t>
  </si>
  <si>
    <t>Formal induction and on-the-job training have started, mandatory modules delivered to most staff, and records partially maintained. Leadership focus on training quality is increasing.</t>
  </si>
  <si>
    <t>Training plans are up-to-date, records accurate, and assessors competent. A positive training culture is embedded, and role-specific modules are delivered and refreshed.</t>
  </si>
  <si>
    <t>Training includes competency-based assessment, structured refresher cycles, and sustained compliance. CPD is encouraged, and training outcomes inform service improvement.</t>
  </si>
  <si>
    <t>A documented business continuity plan referencing portering tasks is in progress. Supplier communication has started, and initial testing is taking place, though not yet routine.</t>
  </si>
  <si>
    <t>A fully approved business continuity plan is implemented, with scheduled tests and debriefs. Assurance reporting is agreed, and procedures are refreshed following exercises or incidents.</t>
  </si>
  <si>
    <t>Multi-disciplinary and multi-agency exercises are conducted, lessons tracked to closure, and resilience metrics monitored. Supplier continuity is evidenced, and outcomes reported.</t>
  </si>
  <si>
    <t>IPC leadership is proactive, driving innovation and cross-team learning. Continuous monitoring and Board-level assurance ensure sustained compliance.</t>
  </si>
  <si>
    <t>Risk register unknown and risk management processes are at an early stage. A risk register and supporting assessments are not yet fully developed, and incident analysis is minimal.</t>
  </si>
  <si>
    <t>A risk register is being used intermittently, and key risk assessments have been produced. Mitigation actions are defined, though review processes are not yet consistent. Fire risks are noted and monitored.</t>
  </si>
  <si>
    <t>Risk register reviews are routine, and an open culture supports reporting of near-misses. Training is maintained, fire and evacuation risks are on standing agendas, and actions are tracked.</t>
  </si>
  <si>
    <t>Risk management uses data-driven trend analysis, targeted audits, and cross-learning. Measurable risk reduction is reported through governance.</t>
  </si>
  <si>
    <t>Emergency response arrangements are informal, with procedures and designated responder roles still being defined. Equipment readiness checks are not routine.</t>
  </si>
  <si>
    <t>SOPs for key emergencies have been drafted, and designated responders identified. Training is underway, and readiness is improving across critical scenarios.</t>
  </si>
  <si>
    <t>A full suite of emergency SOPs is implemented, staff are trained and assessed, and equipment is maintained and fit for purpose. Regular EPRR meetings and incident reporting are embedded.</t>
  </si>
  <si>
    <t>Emergency preparedness includes routine drills and table-top exercises, with lessons embedded into SOPs. Continuous improvement is tracked and reported at leadership level.</t>
  </si>
  <si>
    <t xml:space="preserve">PPE availability and usage guidance are developing. Training is limited, and staff may lack clarity on when and how to use PPE correctly. </t>
  </si>
  <si>
    <t>Core PPE training has been delivered, suppliers identified, and stock levels monitored. Compliance is improving, and awareness is growing among staff.</t>
  </si>
  <si>
    <t>PPE training is aligned to current regulations, procurement follows public sector guidance, and routine briefings maintain strong awareness across teams.</t>
  </si>
  <si>
    <t>PPE management includes proactive monitoring and forecasting, with sustainability embedded. Continuous improvement and assurance reporting are routine.</t>
  </si>
  <si>
    <t>Regular COSHH training has been initiated, procedures are improving, and records are partially maintained. Work continues to embed safe handling practices.</t>
  </si>
  <si>
    <t>COSHH practices are robust, with consistent storage and handling principles applied. Records of training, incidents, and risks are maintained, and liaison with health and safety teams is routine.</t>
  </si>
  <si>
    <t>COSHH compliance is continuously monitored, legislative changes promptly embedded, and safe practices evidenced through audits and reports.</t>
  </si>
  <si>
    <t>Training on waste segregation and handling is basic, and awareness of different waste streams is limited. Contractor partnerships are in their infancy.</t>
  </si>
  <si>
    <t>Waste management complies with HTM 07-01, supported by briefings and legislative updates. Proactive engagement with wards and departments ensures segregation and learning.</t>
  </si>
  <si>
    <t>Waste management demonstrates audit-backed compliance, innovation in handling, and continuous improvement supported by assurance reporting.</t>
  </si>
  <si>
    <t>Security and CCTV responsibilities are not clearly defined, and staff awareness of data protection obligations is limited.</t>
  </si>
  <si>
    <t>A designated security/CCTV lead is in place, training has started, and reporting procedures are defined. Liaison with security and police is established where required.</t>
  </si>
  <si>
    <t>Security and CCTV practices consistently protect staff, patients, and visitors. Procedures are reviewed regularly, evidence retained, and data protection considered in all processes.</t>
  </si>
  <si>
    <t>Security and CCTV practices are fully embedded, enabling rapid incident support with footage and information. Assurance and improvements are reported to governance.</t>
  </si>
  <si>
    <t xml:space="preserve">Training for patient movement is limited, and practices around dignity, respect, and equipment maintenance are inconsistent. Manual handling compliance may require attention. </t>
  </si>
  <si>
    <t>Role-appropriate training is underway, equipment maintenance is improving, and patients are treated respectfully. Timeliness of transfers is being enhanced.</t>
  </si>
  <si>
    <t>Training records for patient movement are maintained, equipment is cleaned and serviced, and partnerships with ergonomic advisors support compliance with manual handling regulations.</t>
  </si>
  <si>
    <t>Training and procedures for medical gas handling are not yet in place, and storage arrangements may not meet best practice standards.</t>
  </si>
  <si>
    <t>Training for medical gas handling has started, and a central storage area has been agreed. Baseline compliance is established, with further improvements planned.</t>
  </si>
  <si>
    <t>Medical gas handling meets full compliance with guidance, training records are maintained, and regular reviews provide assurance.</t>
  </si>
  <si>
    <t>Formal procedures for helicopter arrivals and departures are not yet established, and clinical links are weak. Response times can be variable.</t>
  </si>
  <si>
    <t>Procedures for helicopter arrivals and departures have been documented, links with ED established, and training is underway. Response times are improving.</t>
  </si>
  <si>
    <t>Helicopter procedures are supported by training records, incident reviews, and regular meetings with clinical teams. Practices are fit for purpose and monitored.</t>
  </si>
  <si>
    <t>Helicopter procedures are monitored and reported, with continuous improvement and assurance embedded. Cross-team coordination is strong and effective.</t>
  </si>
  <si>
    <t>15. Equipment</t>
  </si>
  <si>
    <t>Asset management and maintenance processes are not yet formalised, and reporting of equipment failures is ad hoc.</t>
  </si>
  <si>
    <t>Storage and asset control have been established, cleaning regimes are developing, and reporting processes are defined. Work continues to embed these practices.</t>
  </si>
  <si>
    <t>Asset control is complete, cleaning regimes are consistent, and failure reporting and rectification are reliable. Training ensures safe equipment use.</t>
  </si>
  <si>
    <t>Equipment management is optimised, with performance monitoring and innovation adopted. Assurance on availability and condition is routine.</t>
  </si>
  <si>
    <t>Procedures for dignified transfer are unclear, and training is absent. Equipment assurance and staff wellbeing considerations are minimal.</t>
  </si>
  <si>
    <t>Procedures for transferring deceased patients have been documented, training initiated, and equipment made available. Wellbeing checks are beginning, and respect for cultural needs is noted.</t>
  </si>
  <si>
    <t>Transfer processes for deceased patients are agreed and consistently applied, with strong ward communication. Equipment is ready, dignity maintained, and wellbeing supported.</t>
  </si>
  <si>
    <t>Transfer processes for deceased patients include continuous assurance of dignity and safety, supported by feedback from families and wards. Improvements are tracked and reported.</t>
  </si>
  <si>
    <t>Processes for transporting goods and mail are informal, with limited coordination between suppliers, wards, and departments. Mail handling and tracking are not yet established, and training across both areas is minimal.</t>
  </si>
  <si>
    <t>Training has begun for goods and mail handling; processes are agreed with procurement and wards; tracking systems for mail are being introduced and delivery schedules set. Coordination is strengthening and timeliness is improving.</t>
  </si>
  <si>
    <t>Goods and mail processes are consistently applied; staff are fully trained; tracking systems ensure accountability; and service gaps are minimised. Performance for both goods and mail transport is monitored and reported, with costs understood where needed.</t>
  </si>
  <si>
    <t>Logistics for goods and mail are optimised, efficient, and secure. Audit‑ready tracking supports assurance, and continuous improvement is informed by stakeholder feedback. Reporting is embedded, driving sustained enhancements across all transport activities.</t>
  </si>
  <si>
    <t>Stock control and delivery checks are inconsistent, and contacts may not be clearly defined.</t>
  </si>
  <si>
    <t>Contacts for laundry and linen have been established, stock levels maintained, and deliveries checked routinely. Schedules are agreed and monitored.</t>
  </si>
  <si>
    <t>Laundry and linen processes maintain strong ward relationships, feedback loops support quality, and stock assurance is consistent. Issues are resolved promptly.</t>
  </si>
  <si>
    <t>Laundry and linen processes are optimised, with continuous improvement evidenced and assurance reported through governance.</t>
  </si>
  <si>
    <t>Food safety training is absent, and reporting processes are not defined. Timeliness of delivery can vary.</t>
  </si>
  <si>
    <t>Food safety training has started, schedules agreed, and reporting processes defined. Timeliness and compliance are improving.</t>
  </si>
  <si>
    <t>Food transportation is timely and safe, supported by training and routine performance reporting. Compliance with food safety standards is embedded.</t>
  </si>
  <si>
    <t>Food transportation demonstrates continuous improvement and assurance, supported by stakeholder feedback and governance reporting.</t>
  </si>
  <si>
    <t>Training and equipment assurance for specimen and blood product transport are limited. Processes and cultural considerations are not yet embedded.</t>
  </si>
  <si>
    <t>Training for specimen and blood product transport is underway, safe schedules agreed, and equipment maintained. Awareness of cultural guidance is noted.</t>
  </si>
  <si>
    <t>Specimen and blood product transport processes ensure safety and reliability, with equipment maintained and documentation consistent.</t>
  </si>
  <si>
    <t>Specimen and blood product transport processes are optimised for routes and timing, supported by continuous monitoring and assurance reporting.</t>
  </si>
  <si>
    <t>Audit and monitoring practices are sporadic, and SOP reviews are not scheduled. Good practice identification is limited.</t>
  </si>
  <si>
    <t>Audit and monitoring procedures have been established, good practice reviewed, and SOPs updated occasionally. Work continues to embed systematic review.</t>
  </si>
  <si>
    <t>Audits are scheduled and produce actionable learning. Digital tools highlight improvements, and SOPs are reviewed and developed routinely.</t>
  </si>
  <si>
    <t>Audit and monitoring operate as a continuous improvement cycle, with actions tracked to closure and outcomes reported to leadership.</t>
  </si>
  <si>
    <t>KPI frameworks and objectives are not defined, and performance reviews are not routine.</t>
  </si>
  <si>
    <t>KPI objectives and strategies have been defined, an initial plan implemented, and team meetings occasionally review performance. Progress is being tracked.</t>
  </si>
  <si>
    <t>KPIs drive behaviours and quality and regular team conversations lead to service changes. Performance is monitored and reported; patient flow measures visible.</t>
  </si>
  <si>
    <t>KPI frameworks support benchmarking and continuous improvement, with outcomes reported through governance and driving strategic decisions. Digital dashboards in use, with targets aligned to national standards/peer sites; patient experience metrics included</t>
  </si>
  <si>
    <t>No.</t>
  </si>
  <si>
    <t xml:space="preserve">Portering Standard </t>
  </si>
  <si>
    <t>Select maturity (dropdown)</t>
  </si>
  <si>
    <t>Descriptor (auto)</t>
  </si>
  <si>
    <t>Score</t>
  </si>
  <si>
    <t>Comments</t>
  </si>
  <si>
    <t>Training</t>
  </si>
  <si>
    <t>Equipment</t>
  </si>
  <si>
    <t>Summary</t>
  </si>
  <si>
    <t>Metric</t>
  </si>
  <si>
    <t>Value</t>
  </si>
  <si>
    <t>Total score (min 25, max 100)</t>
  </si>
  <si>
    <t>Average score (1-4)</t>
  </si>
  <si>
    <t>Overall grade (RAG)</t>
  </si>
  <si>
    <t>Level 1</t>
  </si>
  <si>
    <t>Level 2</t>
  </si>
  <si>
    <t>Level 3</t>
  </si>
  <si>
    <t>Level 4</t>
  </si>
  <si>
    <t>Action Plan</t>
  </si>
  <si>
    <t>Current Score</t>
  </si>
  <si>
    <t>Descriptor</t>
  </si>
  <si>
    <t>Action</t>
  </si>
  <si>
    <t>Owner</t>
  </si>
  <si>
    <t>Due date</t>
  </si>
  <si>
    <t>Priority</t>
  </si>
  <si>
    <t>Criteria No.</t>
  </si>
  <si>
    <t>Dropdown choice (select one per question)</t>
  </si>
  <si>
    <t>1 – Initial: No approved Portering Policy. SOPs absent or not fully established; decisions inconsistent; legislation/guidance not referenced.</t>
  </si>
  <si>
    <t>2 – Developing: Draft policy exists with partial SOP coverage; initial gap analysis; some reference to guidance, work underway to stengthen.</t>
  </si>
  <si>
    <t>3 – Established: Approved policy and complete, version‑controlled SOP library; compliance with guidance; scheduled updates.</t>
  </si>
  <si>
    <t xml:space="preserve">4 – Advanced: Annual policy/SOP review with audit evidence; digital SOP library; continuous improvement and governance reporting embedded. </t>
  </si>
  <si>
    <t>1 – Initial: No dedicated Portering Lead; unclear organogram; supervisors not formally appointed; management meetings not routine; management training not in place.</t>
  </si>
  <si>
    <t>2 – Developing: Portering Lead identified; organogram drafted; supervisors appointed; team meetings initiated; training plan drafted.</t>
  </si>
  <si>
    <t>3 – Established: Qualified managers/supervisors in post; integrated within EFM leadership; governance reporting routine; procedures updated; management development plans in place.</t>
  </si>
  <si>
    <t>4 – Advanced: Succession planning; benchmarking and workforce planning; KPIs monitor delivery; Board‑level assurance evidenced.</t>
  </si>
  <si>
    <t>1 – Initial: No formal induction; mandatory training incomplete; records unreliable; limited leadership focus on training quality.</t>
  </si>
  <si>
    <t>2 – Developing: Formal induction and on‑the‑job training initiated; mandatory modules delivered to most staff; records partly maintained.</t>
  </si>
  <si>
    <t>3 – Established: Up‑to‑date training plan with accurate records; assessors competent; positive training culture; role‑specific modules delivered/refreshed.</t>
  </si>
  <si>
    <t>4 – Advanced: Competency‑based assessment; structured refresher cycles; ≥95% compliance sustained; CPD encouraged; training outcomes used to improve service.</t>
  </si>
  <si>
    <t>1 – Initial: No portering BCP; dependencies/priorities undocumented; supplier continuity not fully considered.</t>
  </si>
  <si>
    <t>2 – Developing: Documented BCP referencing portering tasks; supplier communication initiated; some testing.</t>
  </si>
  <si>
    <t>3 – Established: Approved BCP; scheduled tests &amp; debriefs; assurance reporting agreed; procedures refreshed after exercises/incidents.</t>
  </si>
  <si>
    <t>4 – Advanced: Multi‑disciplinary exercises; lessons tracked to closure; resilience metrics monitored; supplier continuity evidenced; outcomes reported.</t>
  </si>
  <si>
    <t>1 – Initial: No formal link to IPC; training limited; inconsistent adherence to cleaning/hygiene standards.</t>
  </si>
  <si>
    <t>2 – Developing: Formal IPC link; regular meetings; core IPC training delivered to most staff; practice improving.</t>
  </si>
  <si>
    <t>3 – Established: IPC training aligned to national cleaning standards; briefings with EFM/cleaning leads; audits show consistent compliance.</t>
  </si>
  <si>
    <t>4 – Advanced: Proactive IPC leadership; innovation &amp; cross‑team learning; continuous monitoring and Board‑level assurance.</t>
  </si>
  <si>
    <t>1 – Initial: Risk register not established; risk assessments absent/outdated; incidents/near‑misses not analysed; fire/evacuation risks not highlighted.</t>
  </si>
  <si>
    <t>2 – Developing: Risk register used intermittently; key risk assessments produced; mitigations defined but reviews inconsistent; fire risks noted.</t>
  </si>
  <si>
    <t>3 – Established: Regular risk register reviews; open culture on near‑misses; training maintained; fire/evacuation on standing agendas; actions tracked.</t>
  </si>
  <si>
    <t>4 – Advanced: Data‑driven risk trend analysis; targeted audits/mitigations; cross‑learning implemented; measurable risk reduction reported.</t>
  </si>
  <si>
    <t>1 – Initial: No EPRR linkage; procedures ad hoc; no designated responders per shift; equipment readiness not assured.</t>
  </si>
  <si>
    <t>2 – Developing: SOPs for key emergencies (e.g. cardiac arrest, bomb threat, adverse weather, comms failure, fire, missing patients); responders designated; training underway.</t>
  </si>
  <si>
    <t>3 – Established: Full SOP suite implemented; staff trained/assessed; equipment maintained/fit for purpose; regular EPRR meetings with IPC; incidents/learnings reported.</t>
  </si>
  <si>
    <t>4 – Advanced: Routine drills/table‑tops; lessons embedded into SOPs; continuous improvement tracked; assurance reported at leadership/Board level.</t>
  </si>
  <si>
    <t>1 – Initial: PPE availability uncertain; some training; staff unclear on when/why/how to wear PPE.</t>
  </si>
  <si>
    <t>2 – Developing: Core PPE training delivered; suppliers identified; stock levels monitored; compliance improving.</t>
  </si>
  <si>
    <t>3 – Established: Training aligned to current regulations; routine briefings; strong awareness across teams.</t>
  </si>
  <si>
    <t>4 – Advanced: Proactive monitoring/forecasting; sustainability embedded; continuous improvement and assurance reported.</t>
  </si>
  <si>
    <t xml:space="preserve">Not Applicable </t>
  </si>
  <si>
    <t>1 – Initial: COSHH training absent or limited; storage/handling inconsistent; records not fully maintained.</t>
  </si>
  <si>
    <t>2 – Developing: Regular COSHH training initiated; procedures improving; records kept in part.</t>
  </si>
  <si>
    <t>3 – Established: Robust storage/handling principles consistently applied; maintained records of training, incidents and risks; liaison with H&amp;S team.</t>
  </si>
  <si>
    <t>4 – Advanced: Continuous compliance monitoring; legislative changes promptly embedded; sustained safe practice evidenced in audits/reports.</t>
  </si>
  <si>
    <t>1 – Initial: Training minimal; awareness of waste types/segregation inconsistent; limited contractor partnership.</t>
  </si>
  <si>
    <t>2 – Developing: Training per Trust guidelines delivered; awareness improving; contractor relationships established.</t>
  </si>
  <si>
    <t>3 – Established: Compliance with HTM 07‑01; briefings &amp; legislative updates; proactive support for ward/dept segregation &amp; learning.</t>
  </si>
  <si>
    <t>4 – Advanced: Audit‑backed compliance; innovation in waste handling; continuous improvement &amp; assurance reported.</t>
  </si>
  <si>
    <t>1 – Initial: No designated security/CCTV Lead; staff protection processes unclear; limited awareness of data protection obligations.</t>
  </si>
  <si>
    <t>2 – Developing: Designated lead; training initiated; reporting procedure defined; liaison with security/police as required.</t>
  </si>
  <si>
    <t>3 – Established: Consistent protection of staff/patients/visitors; procedures reviewed; evidence retained; data protection routinely considered.</t>
  </si>
  <si>
    <t>4 – Advanced: Practices embedded; rapid incident support with footage/information; assurance &amp; improvements reported to governance.</t>
  </si>
  <si>
    <t>1 – Initial: Training limited; dignity/respect not consistently upheld; equipment cleaning/maintenance irregular; manual handling compliance weak.</t>
  </si>
  <si>
    <t>2 – Developing: Role‑appropriate training; equipment maintenance improving; patients treated respectfully; timeliness enhanced.</t>
  </si>
  <si>
    <t>3 – Established: Training records maintained; equipment cleaned/maintained; consistent compliance with manual handling regs.</t>
  </si>
  <si>
    <t>4 – Advanced: Innovation in movement/transport; continuous monitoring of experience/timeliness; assurance reported; improvements sustained.</t>
  </si>
  <si>
    <t>1 – Initial: Training limited; storage area unsuitable/not defined; procedures unclear.</t>
  </si>
  <si>
    <t>2 – Developing: Training initiated; central storage area agreed; baseline compliance established.</t>
  </si>
  <si>
    <t>3 – Established: Full compliance with guidance; training records maintained; regular reviews and assurance.</t>
  </si>
  <si>
    <t>4 – Advanced: Optimised storage/transport processes; innovation &amp; continuous improvement; governance reporting embedded.</t>
  </si>
  <si>
    <t>1 – Initial: No formal procedures; response times unreliable; limited clinical links.</t>
  </si>
  <si>
    <t>2 – Developing: Procedures documented; ED links established; training underway; response times improving.</t>
  </si>
  <si>
    <t>3 – Established: Training records maintained; incidents/learnings escalated; regular meetings with clinical teams; practices fit for purpose.</t>
  </si>
  <si>
    <t>4 – Advanced: Performance monitored/reported; continuous improvement &amp; assurance; strong cross‑team coordination.</t>
  </si>
  <si>
    <t>1 – Initial: Storage/asset management absent; equipment cleanliness/maintenance inconsistent; failure reporting ad hoc.</t>
  </si>
  <si>
    <t>2 – Developing: Storage &amp; asset control established; cleaning regime developing; reporting process defined.</t>
  </si>
  <si>
    <t>3 – Established: Asset control complete; regular cleaning; reliable failure reporting/rectification; training for safe use.</t>
  </si>
  <si>
    <t>4 – Advanced: Optimised asset management; performance monitoring; innovation adopted; assurance on availability/condition.</t>
  </si>
  <si>
    <t>1 – Initial: Procedures unclear; training absent; equipment not assured; staff wellbeing not recognised.</t>
  </si>
  <si>
    <t>2 – Developing: Procedures documented; training initiated; equipment available; wellbeing checks beginning; respect for religious/cultural needs noted.</t>
  </si>
  <si>
    <t>3 – Established: Agreed process applied; strong ward communication; equipment ready; dignity maintained; wellbeing supported.</t>
  </si>
  <si>
    <t>4 – Advanced: Continuous assurance of dignity/safety; feedback from families/wards; improvements tracked/reported.</t>
  </si>
  <si>
    <t>1 – Initial: Training limited; processes ad hoc; limited coordination with suppliers/departments. Mail processes unclear; tracking absent.</t>
  </si>
  <si>
    <t>2 – Developing: Training initiated; processes agreed with procurement/wards; timeliness improving. Mail tracking established.</t>
  </si>
  <si>
    <t>3 – Established: Agreed processes consistently applied; staff fully trained; service gaps minimised; performance monitored.</t>
  </si>
  <si>
    <t>4 – Advanced: Optimised logistics; continuous improvement; stakeholder feedback used; assurance reported.</t>
  </si>
  <si>
    <t>1 – Initial: Contacts unknown; stock control weak; delivery checks ad hoc.</t>
  </si>
  <si>
    <t>2 – Developing: Contacts established; stock levels maintained; deliveries checked routinely; schedules agreed.</t>
  </si>
  <si>
    <t>3 – Established: Strong ward relationships; choice/quality feedback loop; consistent stock assurance; issues resolved promptly.</t>
  </si>
  <si>
    <t>4 – Advanced: Optimised stock/delivery processes; continuous improvement evidenced; assurance reported.</t>
  </si>
  <si>
    <t>1 – Initial: Food safety training absent; timeliness inconsistent; reporting not defined.</t>
  </si>
  <si>
    <t>2 – Developing: Training initiated per departmental requirements; schedules agreed; reporting defined.</t>
  </si>
  <si>
    <t>3 – Established: Teams trained in food safety; timely, safe transport evidenced; performance reporting routine.</t>
  </si>
  <si>
    <t>4 – Advanced: Continuous improvement &amp; assurance of food transport; stakeholder feedback drives enhancements.</t>
  </si>
  <si>
    <t>1 – Initial: Training absent; equipment not assured; process inconsistent; religious guidance not considered.</t>
  </si>
  <si>
    <t>2 – Developing: Training underway; safe transport schedules agreed; equipment maintained; awareness of religious guidance noted.</t>
  </si>
  <si>
    <t>3 – Established: Strong processes ensure safe pick‑up/delivery at all times; equipment consistently maintained; documentation reliable.</t>
  </si>
  <si>
    <t>4 – Advanced: Optimised routes/timing; continuous monitoring; assurance reported; improvements sustained.</t>
  </si>
  <si>
    <t>1 – Initial: Audit/monitoring sporadic or absent; good practice not identified; SOP review not scheduled.</t>
  </si>
  <si>
    <t>2 – Developing: Audit/monitoring procedures established; good practice reviewed; SOPs updated occasionally.</t>
  </si>
  <si>
    <t>3 – Established: Scheduled audits produce learning; digital tools highlight improvements; SOPs reviewed &amp; developed routinely.</t>
  </si>
  <si>
    <t>4 – Advanced: Continuous audit/improvement cycle; actions tracked to closure; assurance/outcomes reported to leadership.</t>
  </si>
  <si>
    <t>1 – Initial: KPIs absent; objectives not defined; performance not reviewed with teams.</t>
  </si>
  <si>
    <t>2 – Developing: KPI objectives/strategies defined; initial plan implemented; team meetings occasionally review performance.</t>
  </si>
  <si>
    <t>3 – Established: KPIs drive behaviour/quality; regular team conversations lead to service changes where needed.</t>
  </si>
  <si>
    <t>4 – Advanced: Benchmarking &amp; continuous improvement; KPI outcomes reported through governance and drive strategic decisions.</t>
  </si>
  <si>
    <t>N/A</t>
  </si>
  <si>
    <t>1 – Initial: Training minimal; awareness of waste types/segregation inconsistent; poor contractor partnership.</t>
  </si>
  <si>
    <t>1 – Initial: No designated security/CCTV lead; staff protection processes unclear; limited awareness of data protection obligations.</t>
  </si>
  <si>
    <t>1 – Initial: Training not in place; storage area unsuitable; procedures unclear.</t>
  </si>
  <si>
    <t>1 – Initial: No formal procedures; response times unreliable; weak clinical links.</t>
  </si>
  <si>
    <t>1 – Initial: Training limited; processes ad hoc; poor coordination with suppliers/departments.</t>
  </si>
  <si>
    <t>1 – Initial: Mail processes unclear; tracking absent; training limited.</t>
  </si>
  <si>
    <t>2 – Developing: Training initiated; processes agreed with procurement/wards; timeliness improving.</t>
  </si>
  <si>
    <t>2 – Developing: Training initiated; tracking established; schedules agreed.</t>
  </si>
  <si>
    <t>3 – Established: Training records maintained; equipment cleaned/maintained; partnerships with ergonomic advisors; consistent compliance with manual handling regs.</t>
  </si>
  <si>
    <t>3 – Established: Teams trained for NHS mail variation; tracking reliable; costs understood &amp; reported to team leaders.</t>
  </si>
  <si>
    <t>4 – Leading: Audit‑backed compliance; innovation in waste handling; continuous improvement &amp; assurance reported.</t>
  </si>
  <si>
    <t>4 – Leading: Practices embedded; rapid incident support with footage/information; assurance &amp; improvements reported to governance.</t>
  </si>
  <si>
    <t>4 – Leading: Innovation in movement/transport; continuous monitoring of experience/timeliness; assurance reported; improvements sustained.</t>
  </si>
  <si>
    <t>4 – Leading: Optimised storage/transport processes; innovation &amp; continuous improvement; governance reporting embedded.</t>
  </si>
  <si>
    <t>4 – Leading: Performance monitored/reported; continuous improvement &amp; assurance; strong cross‑team coordination.</t>
  </si>
  <si>
    <t>4 – Leading: Continuous assurance of dignity/safety; feedback from families/wards; improvements tracked/reported.</t>
  </si>
  <si>
    <t>4 – Leading: Optimised logistics; continuous improvement; stakeholder feedback used; assurance reported.</t>
  </si>
  <si>
    <t>4 – Leading: Process optimised; audit‑ready tracking; continuous improvement &amp; assurance.</t>
  </si>
  <si>
    <t>4 – Leading: Optimised stock/delivery processes; continuous improvement evidenced; assurance reported.</t>
  </si>
  <si>
    <t>4 – Leading: Continuous improvement &amp; assurance of food transport; stakeholder feedback drives enhancements.</t>
  </si>
  <si>
    <t>4 – Leading: Optimised routes/timing; continuous monitoring; assurance reported; improvements sustained.</t>
  </si>
  <si>
    <t>1. Policies, procedures and instructions</t>
  </si>
  <si>
    <t>2. Management capability</t>
  </si>
  <si>
    <t>4. Business continuity planning</t>
  </si>
  <si>
    <t xml:space="preserve">5. Infection prevention and control </t>
  </si>
  <si>
    <t>6. Risk management</t>
  </si>
  <si>
    <t>7. Emergency procedures</t>
  </si>
  <si>
    <t>8. Personal protective equipment (PPE)</t>
  </si>
  <si>
    <t>9. Control of substances hazardous to health (COSHH)</t>
  </si>
  <si>
    <t>10. Waste management</t>
  </si>
  <si>
    <t>11. Security and CCTV</t>
  </si>
  <si>
    <t>12. Transportation and movement of patients</t>
  </si>
  <si>
    <t>13. Transportation and storage of medical gases</t>
  </si>
  <si>
    <t>14. Helicopter procedures: arrival and departure</t>
  </si>
  <si>
    <t>16. Transfer of deceased patients to the mortuary</t>
  </si>
  <si>
    <t>17. Transportation of goods, supplies and mail</t>
  </si>
  <si>
    <t>18. Transportation of laundry and linen</t>
  </si>
  <si>
    <t>19. Transportation of food</t>
  </si>
  <si>
    <t>20. Transport of specimens and blood products</t>
  </si>
  <si>
    <t>21. Audit and monitoring</t>
  </si>
  <si>
    <t>22. Key performance indicators (KPIs)</t>
  </si>
  <si>
    <t>No approved portering policy. SOPs absent or not yet fully established. Current processes may vary across teams, and references to legislation or best practice guidance are limited.</t>
  </si>
  <si>
    <t>No dedicated portering lead and leadership structures for portering services are in the early stages of development. Roles and responsibilities are being clarified, and management meetings and training plans are not yet routine.</t>
  </si>
  <si>
    <t>A dedicated portering business continuity plan has not yet been implemented. Dependencies and priorities are not fully documented, and supplier continuity arrangements are not defined.+B13</t>
  </si>
  <si>
    <t>No dedicated portering lead and leadership structures for portering services are in the early stages of development. Roles and responsibilities are being clarified, and management meet+B13.</t>
  </si>
  <si>
    <t>Formal links with infection prevention and control are limited, and training is not yet embedded. Adherence to hygiene standards may be inconsistent.</t>
  </si>
  <si>
    <t>Awareness and training for the control of substances hazardous to health are minimal. Storage and handling practices are inconsistent, and record-keeping is not yet established.</t>
  </si>
  <si>
    <t>Formal links with infection prevention and control have been established, with regular meetings and core IPC training delivered to most staff. Practices are improving, though consistency is still developing.</t>
  </si>
  <si>
    <t>Training aligned to trust guidelines has been delivered, awareness of waste segregation is improving, and contractor relationships are being strengthened.</t>
  </si>
  <si>
    <t>Qualified managers and supervisors are in post, integrated within estates and facilities leadership. Governance reporting is routine, procedures are updated regularly, and development plans are active.</t>
  </si>
  <si>
    <t>IPC training is aligned to national cleaning standards, with regular briefings and audits demonstrating consistent compliance. Collaboration with estates and facilities management and cleaning leads is embedded.</t>
  </si>
  <si>
    <t>Succession planning and leadership development are routine, supported by benchmarking and workforce planning. KPIs monitor delivery, and board-level assurance is evidenced.</t>
  </si>
  <si>
    <t xml:space="preserve">Patient movement processes incorporate innovation in movement and transport (digital scheduling and real time tracking); continuous monitoring of patient experience and flow; assurance reporting; delay and root cause analysis drive sustained improvements. and assurance reporting. </t>
  </si>
  <si>
    <t>HTM 02 01 assurance embedded; liaison with ,medical gas safety group; authorised person (MGPS) oversight evidenced; no clinical administration by porters (clear role boundaries); digital cylinder tracking and route planning.</t>
  </si>
  <si>
    <t>Self‑assessment maturity matrix</t>
  </si>
  <si>
    <r>
      <rPr>
        <b/>
        <i/>
        <sz val="11"/>
        <color theme="1"/>
        <rFont val="Arial"/>
        <family val="2"/>
      </rPr>
      <t>Instructions:</t>
    </r>
    <r>
      <rPr>
        <i/>
        <sz val="11"/>
        <color theme="1"/>
        <rFont val="Arial"/>
        <family val="2"/>
      </rPr>
      <t xml:space="preserve"> On the assessment sheet, use the dropdown in column C to select the description that matches your maturity level for each criterion. The score (1-4) is auto-calculated. The summary tab calculates your total.</t>
    </r>
  </si>
  <si>
    <t>Policies, procedures and instructions</t>
  </si>
  <si>
    <t>Management capability</t>
  </si>
  <si>
    <t>Security and CCTV</t>
  </si>
  <si>
    <t>Transportation and movement of patients</t>
  </si>
  <si>
    <t>Business continuity planning</t>
  </si>
  <si>
    <t xml:space="preserve">Infection prevention and control </t>
  </si>
  <si>
    <t>Risk management</t>
  </si>
  <si>
    <t>Emergency procedures</t>
  </si>
  <si>
    <t>Personal protective equipment (PPE)</t>
  </si>
  <si>
    <t>Control of substances hazardous to health (COSHH)</t>
  </si>
  <si>
    <t>Waste management</t>
  </si>
  <si>
    <t>Transportation and storage of medical gases</t>
  </si>
  <si>
    <t>Helicopter procedures: arrival and departure</t>
  </si>
  <si>
    <t>Transfer of deceased patients to the mortuary</t>
  </si>
  <si>
    <t>Transportation of goods, supplies and mail</t>
  </si>
  <si>
    <t>Transportation of laundry and linen</t>
  </si>
  <si>
    <t>Transportation of food</t>
  </si>
  <si>
    <t>Transportation of specimens and blood products</t>
  </si>
  <si>
    <t>Audit and monitoring</t>
  </si>
  <si>
    <t>Key performance indicators (KPIs)</t>
  </si>
  <si>
    <t>The maturity matrix tab provides full descriptions of all 25 standards, which you can cross-reference when doing your self assessment to ensure consistent scoring.</t>
  </si>
  <si>
    <t>Use the self assessment tab to complete your self-assessment. In column C, select the maturity level that best reflects your current position for each criterion using the dropdown menu.
.</t>
  </si>
  <si>
    <t>The action plan tab allows you to record improvement actions, assign owners, and set priorities.</t>
  </si>
  <si>
    <t>NHS portering standards – maturity matrix</t>
  </si>
  <si>
    <t>The score (1 to 4) will auto-calculate based on your selection. The summary tab gives you an overview of your total score and average maturity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</si>
</sst>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name val="Arial"/>
      <family val="2"/>
    </font>
    <font>
      <sz val="11"/>
      <color theme="1"/>
      <name val="Arial"/>
      <family val="2"/>
    </font>
    <font>
      <b/>
      <sz val="11"/>
      <color theme="1"/>
      <name val="Arial"/>
      <family val="2"/>
    </font>
    <font>
      <sz val="11"/>
      <color theme="1"/>
      <name val="Calibri"/>
      <family val="2"/>
      <scheme val="minor"/>
    </font>
    <font>
      <b/>
      <sz val="20"/>
      <color theme="4" tint="-0.249977111117893"/>
      <name val="Arial"/>
      <family val="2"/>
    </font>
    <font>
      <i/>
      <sz val="11"/>
      <color theme="1"/>
      <name val="Arial"/>
      <family val="2"/>
    </font>
    <font>
      <b/>
      <i/>
      <sz val="11"/>
      <color theme="1"/>
      <name val="Arial"/>
      <family val="2"/>
    </font>
    <font>
      <b/>
      <sz val="11"/>
      <color theme="1"/>
      <name val="Calibri"/>
      <family val="2"/>
      <scheme val="minor"/>
    </font>
    <font>
      <i/>
      <sz val="12"/>
      <color theme="1"/>
      <name val="Arial"/>
      <family val="2"/>
    </font>
    <font>
      <b/>
      <u/>
      <sz val="14"/>
      <name val="Arial"/>
      <family val="2"/>
    </font>
    <font>
      <sz val="11"/>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12">
    <border>
      <left/>
      <right/>
      <top/>
      <bottom/>
      <diagonal/>
    </border>
    <border>
      <left style="thin">
        <color rgb="FF999999"/>
      </left>
      <right style="thin">
        <color rgb="FF999999"/>
      </right>
      <top style="thin">
        <color rgb="FF999999"/>
      </top>
      <bottom style="thin">
        <color rgb="FF999999"/>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4" fillId="3" borderId="0"/>
  </cellStyleXfs>
  <cellXfs count="48">
    <xf numFmtId="0" fontId="0" fillId="0" borderId="0" xfId="0"/>
    <xf numFmtId="0" fontId="2" fillId="0" borderId="0" xfId="0" applyFont="1"/>
    <xf numFmtId="0" fontId="2" fillId="0" borderId="2" xfId="0" applyFont="1" applyBorder="1" applyAlignment="1">
      <alignment horizontal="center"/>
    </xf>
    <xf numFmtId="0" fontId="2" fillId="0" borderId="2" xfId="0" applyFont="1" applyBorder="1"/>
    <xf numFmtId="0" fontId="3" fillId="0" borderId="2" xfId="0" applyFont="1" applyBorder="1"/>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xf>
    <xf numFmtId="0" fontId="1" fillId="2" borderId="2" xfId="0" applyFont="1" applyFill="1" applyBorder="1" applyAlignment="1">
      <alignment vertical="center"/>
    </xf>
    <xf numFmtId="0" fontId="2" fillId="0" borderId="0" xfId="0" applyFont="1" applyAlignment="1">
      <alignment vertical="center"/>
    </xf>
    <xf numFmtId="0" fontId="5" fillId="0" borderId="0" xfId="0" applyFont="1"/>
    <xf numFmtId="0" fontId="6" fillId="0" borderId="0" xfId="0" applyFont="1"/>
    <xf numFmtId="0" fontId="1" fillId="2" borderId="2" xfId="0" applyFont="1" applyFill="1" applyBorder="1" applyAlignment="1">
      <alignment horizontal="left" vertical="center"/>
    </xf>
    <xf numFmtId="0" fontId="1" fillId="2" borderId="1" xfId="0" applyFont="1" applyFill="1" applyBorder="1" applyAlignment="1">
      <alignment vertical="center"/>
    </xf>
    <xf numFmtId="0" fontId="8" fillId="3" borderId="2" xfId="1" applyFont="1" applyBorder="1" applyAlignment="1">
      <alignment horizontal="right"/>
    </xf>
    <xf numFmtId="0" fontId="2" fillId="0" borderId="0" xfId="0" applyFont="1" applyAlignment="1">
      <alignment horizontal="left" vertical="top"/>
    </xf>
    <xf numFmtId="0" fontId="3" fillId="4"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8" borderId="7" xfId="0" applyFont="1" applyFill="1" applyBorder="1" applyAlignment="1">
      <alignment horizontal="left" vertical="center" wrapText="1"/>
    </xf>
    <xf numFmtId="0" fontId="2" fillId="0" borderId="0" xfId="0" applyFont="1" applyAlignment="1">
      <alignment horizontal="left" vertical="center"/>
    </xf>
    <xf numFmtId="0" fontId="3" fillId="4" borderId="8" xfId="0" applyFont="1" applyFill="1" applyBorder="1" applyAlignment="1">
      <alignment horizontal="left" vertical="top" wrapText="1"/>
    </xf>
    <xf numFmtId="0" fontId="2" fillId="9" borderId="9" xfId="0" applyFont="1" applyFill="1" applyBorder="1" applyAlignment="1">
      <alignment horizontal="left" vertical="top" wrapText="1"/>
    </xf>
    <xf numFmtId="0" fontId="2" fillId="10" borderId="8"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11" borderId="8" xfId="0" applyFont="1" applyFill="1" applyBorder="1" applyAlignment="1">
      <alignment horizontal="left" vertical="top" wrapText="1"/>
    </xf>
    <xf numFmtId="0" fontId="3" fillId="4" borderId="10" xfId="0" applyFont="1" applyFill="1" applyBorder="1" applyAlignment="1">
      <alignment horizontal="left" vertical="top" wrapText="1"/>
    </xf>
    <xf numFmtId="0" fontId="2" fillId="9" borderId="10" xfId="0" applyFont="1" applyFill="1" applyBorder="1" applyAlignment="1">
      <alignment horizontal="left" vertical="top" wrapText="1"/>
    </xf>
    <xf numFmtId="0" fontId="2" fillId="10" borderId="10"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11"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2" fillId="9" borderId="11" xfId="0" applyFont="1" applyFill="1" applyBorder="1" applyAlignment="1">
      <alignment horizontal="left" vertical="top" wrapText="1"/>
    </xf>
    <xf numFmtId="0" fontId="2" fillId="10" borderId="11"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11" borderId="11" xfId="0" applyFont="1" applyFill="1" applyBorder="1" applyAlignment="1">
      <alignment horizontal="left" vertical="top" wrapText="1"/>
    </xf>
    <xf numFmtId="0" fontId="9" fillId="0" borderId="0" xfId="0" applyFont="1" applyAlignment="1">
      <alignment horizontal="left" vertical="top"/>
    </xf>
    <xf numFmtId="0" fontId="10" fillId="0" borderId="0" xfId="0" applyFont="1"/>
    <xf numFmtId="0" fontId="5" fillId="0" borderId="0" xfId="0" applyFont="1" applyAlignment="1">
      <alignment horizontal="center"/>
    </xf>
    <xf numFmtId="0" fontId="1" fillId="2" borderId="1" xfId="0" applyFont="1" applyFill="1" applyBorder="1" applyAlignment="1">
      <alignment horizontal="center" vertical="center"/>
    </xf>
    <xf numFmtId="0" fontId="3" fillId="0" borderId="1" xfId="0" applyFont="1" applyBorder="1" applyAlignment="1">
      <alignment horizontal="center"/>
    </xf>
    <xf numFmtId="0" fontId="1" fillId="2" borderId="2" xfId="0" applyFont="1" applyFill="1" applyBorder="1" applyAlignment="1">
      <alignment horizontal="center" vertical="center"/>
    </xf>
    <xf numFmtId="0" fontId="3" fillId="0" borderId="2" xfId="0" applyFont="1" applyBorder="1" applyAlignment="1">
      <alignment horizontal="center"/>
    </xf>
    <xf numFmtId="0" fontId="11" fillId="0" borderId="0" xfId="0" applyFont="1"/>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cellXfs>
  <cellStyles count="2">
    <cellStyle name="60% - Accent6" xfId="1" builtinId="52"/>
    <cellStyle name="Normal" xfId="0" builtinId="0"/>
  </cellStyles>
  <dxfs count="3">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ctr" anchorCtr="1"/>
          <a:lstStyle/>
          <a:p>
            <a:pPr>
              <a:defRPr sz="1600" b="1" i="0"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Summary of Portering Maturity Matrix</a:t>
            </a:r>
          </a:p>
        </c:rich>
      </c:tx>
      <c:layout>
        <c:manualLayout>
          <c:xMode val="edge"/>
          <c:yMode val="edge"/>
          <c:x val="0.25339044097999724"/>
          <c:y val="6.5702237751496778E-2"/>
        </c:manualLayout>
      </c:layout>
      <c:overlay val="1"/>
      <c:spPr>
        <a:noFill/>
        <a:ln>
          <a:noFill/>
          <a:prstDash val="solid"/>
        </a:ln>
      </c:spPr>
    </c:title>
    <c:autoTitleDeleted val="0"/>
    <c:plotArea>
      <c:layout/>
      <c:barChart>
        <c:barDir val="col"/>
        <c:grouping val="clustered"/>
        <c:varyColors val="1"/>
        <c:ser>
          <c:idx val="0"/>
          <c:order val="0"/>
          <c:spPr>
            <a:ln>
              <a:prstDash val="solid"/>
            </a:ln>
          </c:spPr>
          <c:invertIfNegative val="1"/>
          <c:dPt>
            <c:idx val="0"/>
            <c:invertIfNegative val="1"/>
            <c:bubble3D val="0"/>
            <c:spPr>
              <a:solidFill>
                <a:schemeClr val="accent1"/>
              </a:solidFill>
              <a:ln>
                <a:noFill/>
                <a:prstDash val="solid"/>
              </a:ln>
            </c:spPr>
            <c:extLst>
              <c:ext xmlns:c16="http://schemas.microsoft.com/office/drawing/2014/chart" uri="{C3380CC4-5D6E-409C-BE32-E72D297353CC}">
                <c16:uniqueId val="{00000001-C312-4438-A583-F46692F5DCFA}"/>
              </c:ext>
            </c:extLst>
          </c:dPt>
          <c:dPt>
            <c:idx val="1"/>
            <c:invertIfNegative val="1"/>
            <c:bubble3D val="0"/>
            <c:spPr>
              <a:solidFill>
                <a:schemeClr val="accent2"/>
              </a:solidFill>
              <a:ln>
                <a:noFill/>
                <a:prstDash val="solid"/>
              </a:ln>
            </c:spPr>
            <c:extLst>
              <c:ext xmlns:c16="http://schemas.microsoft.com/office/drawing/2014/chart" uri="{C3380CC4-5D6E-409C-BE32-E72D297353CC}">
                <c16:uniqueId val="{00000003-C312-4438-A583-F46692F5DCFA}"/>
              </c:ext>
            </c:extLst>
          </c:dPt>
          <c:dPt>
            <c:idx val="2"/>
            <c:invertIfNegative val="1"/>
            <c:bubble3D val="0"/>
            <c:spPr>
              <a:solidFill>
                <a:schemeClr val="accent3"/>
              </a:solidFill>
              <a:ln>
                <a:noFill/>
                <a:prstDash val="solid"/>
              </a:ln>
            </c:spPr>
            <c:extLst>
              <c:ext xmlns:c16="http://schemas.microsoft.com/office/drawing/2014/chart" uri="{C3380CC4-5D6E-409C-BE32-E72D297353CC}">
                <c16:uniqueId val="{00000005-C312-4438-A583-F46692F5DCFA}"/>
              </c:ext>
            </c:extLst>
          </c:dPt>
          <c:dPt>
            <c:idx val="3"/>
            <c:invertIfNegative val="1"/>
            <c:bubble3D val="0"/>
            <c:spPr>
              <a:solidFill>
                <a:schemeClr val="accent4"/>
              </a:solidFill>
              <a:ln>
                <a:noFill/>
                <a:prstDash val="solid"/>
              </a:ln>
            </c:spPr>
            <c:extLst>
              <c:ext xmlns:c16="http://schemas.microsoft.com/office/drawing/2014/chart" uri="{C3380CC4-5D6E-409C-BE32-E72D297353CC}">
                <c16:uniqueId val="{00000007-C312-4438-A583-F46692F5DCFA}"/>
              </c:ext>
            </c:extLst>
          </c:dPt>
          <c:dLbls>
            <c:spPr>
              <a:noFill/>
              <a:ln>
                <a:noFill/>
                <a:prstDash val="solid"/>
              </a:ln>
            </c:spPr>
            <c:txPr>
              <a:bodyPr rot="-5400000" spcFirstLastPara="1" vertOverflow="clip" horzOverflow="clip" vert="horz" wrap="square" lIns="38100" tIns="19050" rIns="38100" bIns="19050" anchor="ctr" anchorCtr="1">
                <a:spAutoFit/>
              </a:bodyPr>
              <a:lstStyle/>
              <a:p>
                <a:pPr>
                  <a:defRPr sz="800" b="0" i="0"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Summary!$A$7:$A$10</c:f>
              <c:strCache>
                <c:ptCount val="4"/>
                <c:pt idx="0">
                  <c:v>Level 1</c:v>
                </c:pt>
                <c:pt idx="1">
                  <c:v>Level 2</c:v>
                </c:pt>
                <c:pt idx="2">
                  <c:v>Level 3</c:v>
                </c:pt>
                <c:pt idx="3">
                  <c:v>Level 4</c:v>
                </c:pt>
              </c:strCache>
            </c:strRef>
          </c:cat>
          <c:val>
            <c:numRef>
              <c:f>Summary!$B$7:$B$10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312-4438-A583-F46692F5DCFA}"/>
            </c:ext>
          </c:extLst>
        </c:ser>
        <c:dLbls>
          <c:dLblPos val="outEnd"/>
          <c:showLegendKey val="0"/>
          <c:showVal val="1"/>
          <c:showCatName val="0"/>
          <c:showSerName val="0"/>
          <c:showPercent val="0"/>
          <c:showBubbleSize val="0"/>
        </c:dLbls>
        <c:gapWidth val="444"/>
        <c:overlap val="-90"/>
        <c:axId val="10"/>
        <c:axId val="100"/>
      </c:barChart>
      <c:catAx>
        <c:axId val="10"/>
        <c:scaling>
          <c:orientation val="minMax"/>
        </c:scaling>
        <c:delete val="0"/>
        <c:axPos val="b"/>
        <c:majorGridlines>
          <c:spPr>
            <a:ln w="9525" cap="flat" cmpd="sng" algn="ctr">
              <a:solidFill>
                <a:schemeClr val="tx1">
                  <a:lumMod val="15000"/>
                  <a:lumOff val="85000"/>
                </a:schemeClr>
              </a:solidFill>
              <a:prstDash val="solid"/>
              <a:round/>
            </a:ln>
          </c:spPr>
        </c:majorGridlines>
        <c:title>
          <c:tx>
            <c:rich>
              <a:bodyPr rot="0" spcFirstLastPara="1" vertOverflow="ellipsis" vert="horz" wrap="square" anchor="ctr" anchorCtr="1"/>
              <a:lstStyle/>
              <a:p>
                <a:pPr>
                  <a:defRPr sz="900" b="0" i="0" strike="noStrike" kern="1200" cap="all" baseline="0">
                    <a:solidFill>
                      <a:schemeClr val="tx1">
                        <a:lumMod val="65000"/>
                        <a:lumOff val="35000"/>
                      </a:schemeClr>
                    </a:solidFill>
                    <a:latin typeface="+mn-lt"/>
                    <a:ea typeface="+mn-ea"/>
                    <a:cs typeface="+mn-cs"/>
                  </a:defRPr>
                </a:pPr>
                <a:r>
                  <a:rPr lang="en-GB"/>
                  <a:t>Level</a:t>
                </a:r>
              </a:p>
            </c:rich>
          </c:tx>
          <c:overlay val="1"/>
          <c:spPr>
            <a:noFill/>
            <a:ln>
              <a:noFill/>
              <a:prstDash val="solid"/>
            </a:ln>
          </c:sp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800" b="0" i="0" strike="noStrike" kern="1200" cap="all" spc="120" normalizeH="0" baseline="0">
                <a:solidFill>
                  <a:schemeClr val="tx1">
                    <a:lumMod val="65000"/>
                    <a:lumOff val="35000"/>
                  </a:schemeClr>
                </a:solidFill>
                <a:latin typeface="+mn-lt"/>
                <a:ea typeface="+mn-ea"/>
                <a:cs typeface="+mn-cs"/>
              </a:defRPr>
            </a:pPr>
            <a:endParaRPr lang="en-US"/>
          </a:p>
        </c:txPr>
        <c:crossAx val="100"/>
        <c:crosses val="autoZero"/>
        <c:auto val="1"/>
        <c:lblAlgn val="ctr"/>
        <c:lblOffset val="100"/>
        <c:noMultiLvlLbl val="1"/>
      </c:catAx>
      <c:valAx>
        <c:axId val="100"/>
        <c:scaling>
          <c:orientation val="minMax"/>
        </c:scaling>
        <c:delete val="1"/>
        <c:axPos val="l"/>
        <c:title>
          <c:tx>
            <c:rich>
              <a:bodyPr rot="-5400000" spcFirstLastPara="1" vertOverflow="ellipsis" vert="horz" wrap="square" anchor="ctr" anchorCtr="1"/>
              <a:lstStyle/>
              <a:p>
                <a:pPr>
                  <a:defRPr sz="900" b="0" i="0" strike="noStrike" kern="1200" cap="all" baseline="0">
                    <a:solidFill>
                      <a:schemeClr val="tx1">
                        <a:lumMod val="65000"/>
                        <a:lumOff val="35000"/>
                      </a:schemeClr>
                    </a:solidFill>
                    <a:latin typeface="+mn-lt"/>
                    <a:ea typeface="+mn-ea"/>
                    <a:cs typeface="+mn-cs"/>
                  </a:defRPr>
                </a:pPr>
                <a:r>
                  <a:rPr lang="en-GB"/>
                  <a:t>Count</a:t>
                </a:r>
              </a:p>
            </c:rich>
          </c:tx>
          <c:overlay val="1"/>
          <c:spPr>
            <a:noFill/>
            <a:ln>
              <a:noFill/>
              <a:prstDash val="solid"/>
            </a:ln>
          </c:spPr>
        </c:title>
        <c:numFmt formatCode="General" sourceLinked="1"/>
        <c:majorTickMark val="none"/>
        <c:minorTickMark val="none"/>
        <c:tickLblPos val="nextTo"/>
        <c:crossAx val="10"/>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lt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57149</xdr:colOff>
      <xdr:row>11</xdr:row>
      <xdr:rowOff>85725</xdr:rowOff>
    </xdr:from>
    <xdr:ext cx="10239376" cy="4505326"/>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382BD-4531-4DEC-9976-A59A111BBD39}">
  <dimension ref="A1:E32"/>
  <sheetViews>
    <sheetView tabSelected="1" zoomScaleNormal="100" workbookViewId="0">
      <pane xSplit="1" ySplit="9" topLeftCell="B10" activePane="bottomRight" state="frozen"/>
      <selection pane="topRight" activeCell="B1" sqref="B1"/>
      <selection pane="bottomLeft" activeCell="A6" sqref="A6"/>
      <selection pane="bottomRight" activeCell="B4" sqref="B4"/>
    </sheetView>
  </sheetViews>
  <sheetFormatPr defaultColWidth="46.453125" defaultRowHeight="14" x14ac:dyDescent="0.35"/>
  <cols>
    <col min="1" max="1" width="40.1796875" style="15" customWidth="1"/>
    <col min="2" max="5" width="48.81640625" style="15" customWidth="1"/>
    <col min="6" max="16384" width="46.453125" style="15"/>
  </cols>
  <sheetData>
    <row r="1" spans="1:5" ht="25" x14ac:dyDescent="0.5">
      <c r="A1" s="10" t="s">
        <v>279</v>
      </c>
    </row>
    <row r="2" spans="1:5" ht="13.5" customHeight="1" x14ac:dyDescent="0.5">
      <c r="A2" s="10"/>
    </row>
    <row r="3" spans="1:5" ht="18" x14ac:dyDescent="0.4">
      <c r="A3" s="38" t="s">
        <v>0</v>
      </c>
    </row>
    <row r="4" spans="1:5" x14ac:dyDescent="0.3">
      <c r="A4" s="44" t="s">
        <v>276</v>
      </c>
    </row>
    <row r="5" spans="1:5" x14ac:dyDescent="0.35">
      <c r="A5" s="46" t="s">
        <v>277</v>
      </c>
      <c r="B5" s="47"/>
      <c r="C5" s="47"/>
      <c r="D5" s="47"/>
      <c r="E5" s="47"/>
    </row>
    <row r="6" spans="1:5" x14ac:dyDescent="0.35">
      <c r="A6" s="45" t="s">
        <v>280</v>
      </c>
      <c r="B6" s="45"/>
      <c r="C6" s="45"/>
      <c r="D6" s="45"/>
      <c r="E6" s="45"/>
    </row>
    <row r="7" spans="1:5" x14ac:dyDescent="0.35">
      <c r="A7" s="15" t="s">
        <v>278</v>
      </c>
    </row>
    <row r="8" spans="1:5" ht="16" thickBot="1" x14ac:dyDescent="0.4">
      <c r="A8" s="37"/>
      <c r="B8" s="37"/>
      <c r="C8" s="37"/>
      <c r="D8" s="37"/>
      <c r="E8" s="37"/>
    </row>
    <row r="9" spans="1:5" s="21" customFormat="1" ht="29.15" customHeight="1" thickBot="1" x14ac:dyDescent="0.4">
      <c r="A9" s="16" t="s">
        <v>1</v>
      </c>
      <c r="B9" s="17" t="s">
        <v>2</v>
      </c>
      <c r="C9" s="18" t="s">
        <v>3</v>
      </c>
      <c r="D9" s="19" t="s">
        <v>4</v>
      </c>
      <c r="E9" s="20" t="s">
        <v>5</v>
      </c>
    </row>
    <row r="10" spans="1:5" ht="62.15" customHeight="1" x14ac:dyDescent="0.35">
      <c r="A10" s="22" t="s">
        <v>221</v>
      </c>
      <c r="B10" s="23" t="s">
        <v>241</v>
      </c>
      <c r="C10" s="24" t="s">
        <v>6</v>
      </c>
      <c r="D10" s="25" t="s">
        <v>7</v>
      </c>
      <c r="E10" s="26" t="s">
        <v>8</v>
      </c>
    </row>
    <row r="11" spans="1:5" ht="81.650000000000006" customHeight="1" x14ac:dyDescent="0.35">
      <c r="A11" s="27" t="s">
        <v>222</v>
      </c>
      <c r="B11" s="28" t="s">
        <v>242</v>
      </c>
      <c r="C11" s="29" t="s">
        <v>9</v>
      </c>
      <c r="D11" s="30" t="s">
        <v>249</v>
      </c>
      <c r="E11" s="31" t="s">
        <v>251</v>
      </c>
    </row>
    <row r="12" spans="1:5" ht="81.650000000000006" customHeight="1" thickBot="1" x14ac:dyDescent="0.4">
      <c r="A12" s="32" t="s">
        <v>10</v>
      </c>
      <c r="B12" s="33" t="s">
        <v>244</v>
      </c>
      <c r="C12" s="34" t="s">
        <v>11</v>
      </c>
      <c r="D12" s="35" t="s">
        <v>12</v>
      </c>
      <c r="E12" s="36" t="s">
        <v>13</v>
      </c>
    </row>
    <row r="13" spans="1:5" ht="62.15" customHeight="1" x14ac:dyDescent="0.35">
      <c r="A13" s="27" t="s">
        <v>223</v>
      </c>
      <c r="B13" s="28" t="s">
        <v>243</v>
      </c>
      <c r="C13" s="29" t="s">
        <v>14</v>
      </c>
      <c r="D13" s="30" t="s">
        <v>15</v>
      </c>
      <c r="E13" s="31" t="s">
        <v>16</v>
      </c>
    </row>
    <row r="14" spans="1:5" ht="70" x14ac:dyDescent="0.35">
      <c r="A14" s="27" t="s">
        <v>224</v>
      </c>
      <c r="B14" s="28" t="s">
        <v>245</v>
      </c>
      <c r="C14" s="29" t="s">
        <v>247</v>
      </c>
      <c r="D14" s="30" t="s">
        <v>250</v>
      </c>
      <c r="E14" s="31" t="s">
        <v>17</v>
      </c>
    </row>
    <row r="15" spans="1:5" ht="77.150000000000006" customHeight="1" x14ac:dyDescent="0.35">
      <c r="A15" s="27" t="s">
        <v>225</v>
      </c>
      <c r="B15" s="28" t="s">
        <v>18</v>
      </c>
      <c r="C15" s="29" t="s">
        <v>19</v>
      </c>
      <c r="D15" s="30" t="s">
        <v>20</v>
      </c>
      <c r="E15" s="31" t="s">
        <v>21</v>
      </c>
    </row>
    <row r="16" spans="1:5" ht="60" customHeight="1" x14ac:dyDescent="0.35">
      <c r="A16" s="27" t="s">
        <v>226</v>
      </c>
      <c r="B16" s="28" t="s">
        <v>22</v>
      </c>
      <c r="C16" s="29" t="s">
        <v>23</v>
      </c>
      <c r="D16" s="30" t="s">
        <v>24</v>
      </c>
      <c r="E16" s="31" t="s">
        <v>25</v>
      </c>
    </row>
    <row r="17" spans="1:5" ht="62.15" customHeight="1" x14ac:dyDescent="0.35">
      <c r="A17" s="27" t="s">
        <v>227</v>
      </c>
      <c r="B17" s="28" t="s">
        <v>26</v>
      </c>
      <c r="C17" s="29" t="s">
        <v>27</v>
      </c>
      <c r="D17" s="30" t="s">
        <v>28</v>
      </c>
      <c r="E17" s="31" t="s">
        <v>29</v>
      </c>
    </row>
    <row r="18" spans="1:5" ht="66.650000000000006" customHeight="1" x14ac:dyDescent="0.35">
      <c r="A18" s="27" t="s">
        <v>228</v>
      </c>
      <c r="B18" s="28" t="s">
        <v>246</v>
      </c>
      <c r="C18" s="29" t="s">
        <v>30</v>
      </c>
      <c r="D18" s="30" t="s">
        <v>31</v>
      </c>
      <c r="E18" s="31" t="s">
        <v>32</v>
      </c>
    </row>
    <row r="19" spans="1:5" ht="63" customHeight="1" x14ac:dyDescent="0.35">
      <c r="A19" s="27" t="s">
        <v>229</v>
      </c>
      <c r="B19" s="28" t="s">
        <v>33</v>
      </c>
      <c r="C19" s="29" t="s">
        <v>248</v>
      </c>
      <c r="D19" s="30" t="s">
        <v>34</v>
      </c>
      <c r="E19" s="31" t="s">
        <v>35</v>
      </c>
    </row>
    <row r="20" spans="1:5" ht="63" customHeight="1" x14ac:dyDescent="0.35">
      <c r="A20" s="27" t="s">
        <v>230</v>
      </c>
      <c r="B20" s="28" t="s">
        <v>36</v>
      </c>
      <c r="C20" s="29" t="s">
        <v>37</v>
      </c>
      <c r="D20" s="30" t="s">
        <v>38</v>
      </c>
      <c r="E20" s="31" t="s">
        <v>39</v>
      </c>
    </row>
    <row r="21" spans="1:5" ht="94" customHeight="1" x14ac:dyDescent="0.35">
      <c r="A21" s="27" t="s">
        <v>231</v>
      </c>
      <c r="B21" s="28" t="s">
        <v>40</v>
      </c>
      <c r="C21" s="29" t="s">
        <v>41</v>
      </c>
      <c r="D21" s="30" t="s">
        <v>42</v>
      </c>
      <c r="E21" s="31" t="s">
        <v>252</v>
      </c>
    </row>
    <row r="22" spans="1:5" ht="83.15" customHeight="1" x14ac:dyDescent="0.35">
      <c r="A22" s="27" t="s">
        <v>232</v>
      </c>
      <c r="B22" s="28" t="s">
        <v>43</v>
      </c>
      <c r="C22" s="29" t="s">
        <v>44</v>
      </c>
      <c r="D22" s="30" t="s">
        <v>45</v>
      </c>
      <c r="E22" s="31" t="s">
        <v>253</v>
      </c>
    </row>
    <row r="23" spans="1:5" ht="66.650000000000006" customHeight="1" x14ac:dyDescent="0.35">
      <c r="A23" s="27" t="s">
        <v>233</v>
      </c>
      <c r="B23" s="28" t="s">
        <v>46</v>
      </c>
      <c r="C23" s="29" t="s">
        <v>47</v>
      </c>
      <c r="D23" s="30" t="s">
        <v>48</v>
      </c>
      <c r="E23" s="31" t="s">
        <v>49</v>
      </c>
    </row>
    <row r="24" spans="1:5" ht="56" x14ac:dyDescent="0.35">
      <c r="A24" s="27" t="s">
        <v>50</v>
      </c>
      <c r="B24" s="28" t="s">
        <v>51</v>
      </c>
      <c r="C24" s="29" t="s">
        <v>52</v>
      </c>
      <c r="D24" s="30" t="s">
        <v>53</v>
      </c>
      <c r="E24" s="31" t="s">
        <v>54</v>
      </c>
    </row>
    <row r="25" spans="1:5" ht="68.150000000000006" customHeight="1" x14ac:dyDescent="0.35">
      <c r="A25" s="27" t="s">
        <v>234</v>
      </c>
      <c r="B25" s="28" t="s">
        <v>55</v>
      </c>
      <c r="C25" s="29" t="s">
        <v>56</v>
      </c>
      <c r="D25" s="30" t="s">
        <v>57</v>
      </c>
      <c r="E25" s="31" t="s">
        <v>58</v>
      </c>
    </row>
    <row r="26" spans="1:5" ht="95.15" customHeight="1" x14ac:dyDescent="0.35">
      <c r="A26" s="27" t="s">
        <v>235</v>
      </c>
      <c r="B26" s="28" t="s">
        <v>59</v>
      </c>
      <c r="C26" s="29" t="s">
        <v>60</v>
      </c>
      <c r="D26" s="30" t="s">
        <v>61</v>
      </c>
      <c r="E26" s="31" t="s">
        <v>62</v>
      </c>
    </row>
    <row r="27" spans="1:5" ht="64.5" customHeight="1" x14ac:dyDescent="0.35">
      <c r="A27" s="27" t="s">
        <v>236</v>
      </c>
      <c r="B27" s="28" t="s">
        <v>63</v>
      </c>
      <c r="C27" s="29" t="s">
        <v>64</v>
      </c>
      <c r="D27" s="30" t="s">
        <v>65</v>
      </c>
      <c r="E27" s="31" t="s">
        <v>66</v>
      </c>
    </row>
    <row r="28" spans="1:5" ht="42" x14ac:dyDescent="0.35">
      <c r="A28" s="27" t="s">
        <v>237</v>
      </c>
      <c r="B28" s="28" t="s">
        <v>67</v>
      </c>
      <c r="C28" s="29" t="s">
        <v>68</v>
      </c>
      <c r="D28" s="30" t="s">
        <v>69</v>
      </c>
      <c r="E28" s="31" t="s">
        <v>70</v>
      </c>
    </row>
    <row r="29" spans="1:5" ht="55" customHeight="1" x14ac:dyDescent="0.35">
      <c r="A29" s="27" t="s">
        <v>238</v>
      </c>
      <c r="B29" s="28" t="s">
        <v>71</v>
      </c>
      <c r="C29" s="29" t="s">
        <v>72</v>
      </c>
      <c r="D29" s="30" t="s">
        <v>73</v>
      </c>
      <c r="E29" s="31" t="s">
        <v>74</v>
      </c>
    </row>
    <row r="30" spans="1:5" ht="56" x14ac:dyDescent="0.35">
      <c r="A30" s="27" t="s">
        <v>239</v>
      </c>
      <c r="B30" s="28" t="s">
        <v>75</v>
      </c>
      <c r="C30" s="29" t="s">
        <v>76</v>
      </c>
      <c r="D30" s="30" t="s">
        <v>77</v>
      </c>
      <c r="E30" s="31" t="s">
        <v>78</v>
      </c>
    </row>
    <row r="31" spans="1:5" ht="94" customHeight="1" x14ac:dyDescent="0.35">
      <c r="A31" s="27" t="s">
        <v>240</v>
      </c>
      <c r="B31" s="28" t="s">
        <v>79</v>
      </c>
      <c r="C31" s="29" t="s">
        <v>80</v>
      </c>
      <c r="D31" s="30" t="s">
        <v>81</v>
      </c>
      <c r="E31" s="31" t="s">
        <v>82</v>
      </c>
    </row>
    <row r="32" spans="1:5" ht="66.650000000000006" customHeight="1" x14ac:dyDescent="0.35"/>
  </sheetData>
  <mergeCells count="1">
    <mergeCell ref="A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zoomScaleNormal="100" workbookViewId="0">
      <pane ySplit="5" topLeftCell="A6" activePane="bottomLeft" state="frozen"/>
      <selection pane="bottomLeft" activeCell="B27" sqref="B6:B27"/>
    </sheetView>
  </sheetViews>
  <sheetFormatPr defaultColWidth="8.7265625" defaultRowHeight="14" x14ac:dyDescent="0.3"/>
  <cols>
    <col min="1" max="1" width="8.1796875" style="1" customWidth="1"/>
    <col min="2" max="2" width="56.1796875" style="1" bestFit="1" customWidth="1"/>
    <col min="3" max="3" width="171" style="1" bestFit="1" customWidth="1"/>
    <col min="4" max="4" width="171" style="1" hidden="1" customWidth="1"/>
    <col min="5" max="5" width="14.81640625" style="1" customWidth="1"/>
    <col min="6" max="6" width="48" style="1" customWidth="1"/>
    <col min="7" max="7" width="8.7265625" style="1" customWidth="1"/>
    <col min="8" max="16384" width="8.7265625" style="1"/>
  </cols>
  <sheetData>
    <row r="1" spans="1:6" ht="25" customHeight="1" x14ac:dyDescent="0.5">
      <c r="A1" s="10" t="s">
        <v>254</v>
      </c>
      <c r="B1" s="10"/>
    </row>
    <row r="3" spans="1:6" ht="14.5" customHeight="1" x14ac:dyDescent="0.35">
      <c r="A3" s="11" t="s">
        <v>255</v>
      </c>
    </row>
    <row r="5" spans="1:6" s="9" customFormat="1" ht="26.15" customHeight="1" x14ac:dyDescent="0.35">
      <c r="A5" s="42" t="s">
        <v>83</v>
      </c>
      <c r="B5" s="8" t="s">
        <v>84</v>
      </c>
      <c r="C5" s="8" t="s">
        <v>85</v>
      </c>
      <c r="D5" s="8" t="s">
        <v>86</v>
      </c>
      <c r="E5" s="8" t="s">
        <v>87</v>
      </c>
      <c r="F5" s="8" t="s">
        <v>88</v>
      </c>
    </row>
    <row r="6" spans="1:6" x14ac:dyDescent="0.3">
      <c r="A6" s="43">
        <v>1</v>
      </c>
      <c r="B6" s="3" t="s">
        <v>256</v>
      </c>
      <c r="C6" s="3"/>
      <c r="D6" s="3">
        <f>C6</f>
        <v>0</v>
      </c>
      <c r="E6" s="2" t="str">
        <f t="shared" ref="E6:E27" si="0">IF(LEFT(C6,3)="N/A","",IFERROR(VALUE(LEFT(C6,1)),""))</f>
        <v/>
      </c>
      <c r="F6" s="3"/>
    </row>
    <row r="7" spans="1:6" x14ac:dyDescent="0.3">
      <c r="A7" s="43">
        <v>2</v>
      </c>
      <c r="B7" s="3" t="s">
        <v>257</v>
      </c>
      <c r="C7" s="3"/>
      <c r="D7" s="3">
        <f t="shared" ref="D7:D27" si="1">C7</f>
        <v>0</v>
      </c>
      <c r="E7" s="2" t="str">
        <f t="shared" si="0"/>
        <v/>
      </c>
      <c r="F7" s="3"/>
    </row>
    <row r="8" spans="1:6" x14ac:dyDescent="0.3">
      <c r="A8" s="43">
        <v>3</v>
      </c>
      <c r="B8" s="3" t="s">
        <v>89</v>
      </c>
      <c r="C8" s="3"/>
      <c r="D8" s="3">
        <f t="shared" si="1"/>
        <v>0</v>
      </c>
      <c r="E8" s="2" t="str">
        <f>IF(LEFT(C8,3)="N/A","",IFERROR(VALUE(LEFT(C8,1)),""))</f>
        <v/>
      </c>
      <c r="F8" s="3"/>
    </row>
    <row r="9" spans="1:6" x14ac:dyDescent="0.3">
      <c r="A9" s="43">
        <v>4</v>
      </c>
      <c r="B9" s="3" t="s">
        <v>260</v>
      </c>
      <c r="C9" s="3"/>
      <c r="D9" s="3">
        <f t="shared" si="1"/>
        <v>0</v>
      </c>
      <c r="E9" s="2" t="str">
        <f t="shared" si="0"/>
        <v/>
      </c>
      <c r="F9" s="3"/>
    </row>
    <row r="10" spans="1:6" x14ac:dyDescent="0.3">
      <c r="A10" s="43">
        <v>5</v>
      </c>
      <c r="B10" s="3" t="s">
        <v>261</v>
      </c>
      <c r="C10" s="3"/>
      <c r="D10" s="3">
        <f t="shared" si="1"/>
        <v>0</v>
      </c>
      <c r="E10" s="2" t="str">
        <f t="shared" si="0"/>
        <v/>
      </c>
      <c r="F10" s="3"/>
    </row>
    <row r="11" spans="1:6" x14ac:dyDescent="0.3">
      <c r="A11" s="43">
        <v>6</v>
      </c>
      <c r="B11" s="3" t="s">
        <v>262</v>
      </c>
      <c r="C11" s="3"/>
      <c r="D11" s="3">
        <f t="shared" si="1"/>
        <v>0</v>
      </c>
      <c r="E11" s="2" t="str">
        <f t="shared" si="0"/>
        <v/>
      </c>
      <c r="F11" s="3"/>
    </row>
    <row r="12" spans="1:6" x14ac:dyDescent="0.3">
      <c r="A12" s="43">
        <v>7</v>
      </c>
      <c r="B12" s="3" t="s">
        <v>263</v>
      </c>
      <c r="C12" s="3"/>
      <c r="D12" s="3">
        <f t="shared" si="1"/>
        <v>0</v>
      </c>
      <c r="E12" s="2" t="str">
        <f t="shared" si="0"/>
        <v/>
      </c>
      <c r="F12" s="3"/>
    </row>
    <row r="13" spans="1:6" x14ac:dyDescent="0.3">
      <c r="A13" s="43">
        <v>8</v>
      </c>
      <c r="B13" s="3" t="s">
        <v>264</v>
      </c>
      <c r="C13" s="3"/>
      <c r="D13" s="3">
        <f t="shared" si="1"/>
        <v>0</v>
      </c>
      <c r="E13" s="2" t="str">
        <f t="shared" si="0"/>
        <v/>
      </c>
      <c r="F13" s="3"/>
    </row>
    <row r="14" spans="1:6" x14ac:dyDescent="0.3">
      <c r="A14" s="43">
        <v>9</v>
      </c>
      <c r="B14" s="3" t="s">
        <v>265</v>
      </c>
      <c r="C14" s="3"/>
      <c r="D14" s="3">
        <f t="shared" si="1"/>
        <v>0</v>
      </c>
      <c r="E14" s="2" t="str">
        <f t="shared" si="0"/>
        <v/>
      </c>
      <c r="F14" s="3"/>
    </row>
    <row r="15" spans="1:6" x14ac:dyDescent="0.3">
      <c r="A15" s="43">
        <v>10</v>
      </c>
      <c r="B15" s="3" t="s">
        <v>266</v>
      </c>
      <c r="C15" s="3"/>
      <c r="D15" s="3">
        <f t="shared" si="1"/>
        <v>0</v>
      </c>
      <c r="E15" s="2" t="str">
        <f t="shared" si="0"/>
        <v/>
      </c>
      <c r="F15" s="3"/>
    </row>
    <row r="16" spans="1:6" x14ac:dyDescent="0.3">
      <c r="A16" s="43">
        <v>11</v>
      </c>
      <c r="B16" s="3" t="s">
        <v>258</v>
      </c>
      <c r="C16" s="3"/>
      <c r="D16" s="3">
        <f t="shared" si="1"/>
        <v>0</v>
      </c>
      <c r="E16" s="2" t="str">
        <f t="shared" si="0"/>
        <v/>
      </c>
      <c r="F16" s="3"/>
    </row>
    <row r="17" spans="1:6" x14ac:dyDescent="0.3">
      <c r="A17" s="43">
        <v>12</v>
      </c>
      <c r="B17" s="3" t="s">
        <v>259</v>
      </c>
      <c r="C17" s="3"/>
      <c r="D17" s="3">
        <f t="shared" si="1"/>
        <v>0</v>
      </c>
      <c r="E17" s="2" t="str">
        <f t="shared" si="0"/>
        <v/>
      </c>
      <c r="F17" s="3"/>
    </row>
    <row r="18" spans="1:6" x14ac:dyDescent="0.3">
      <c r="A18" s="43">
        <v>13</v>
      </c>
      <c r="B18" s="3" t="s">
        <v>267</v>
      </c>
      <c r="C18" s="3"/>
      <c r="D18" s="3">
        <f t="shared" si="1"/>
        <v>0</v>
      </c>
      <c r="E18" s="2" t="str">
        <f t="shared" si="0"/>
        <v/>
      </c>
      <c r="F18" s="3"/>
    </row>
    <row r="19" spans="1:6" x14ac:dyDescent="0.3">
      <c r="A19" s="43">
        <v>14</v>
      </c>
      <c r="B19" s="3" t="s">
        <v>268</v>
      </c>
      <c r="C19" s="3"/>
      <c r="D19" s="3">
        <f t="shared" si="1"/>
        <v>0</v>
      </c>
      <c r="E19" s="2" t="str">
        <f t="shared" si="0"/>
        <v/>
      </c>
      <c r="F19" s="3"/>
    </row>
    <row r="20" spans="1:6" x14ac:dyDescent="0.3">
      <c r="A20" s="43">
        <v>15</v>
      </c>
      <c r="B20" s="3" t="s">
        <v>90</v>
      </c>
      <c r="C20" s="3"/>
      <c r="D20" s="3">
        <f t="shared" si="1"/>
        <v>0</v>
      </c>
      <c r="E20" s="2" t="str">
        <f t="shared" si="0"/>
        <v/>
      </c>
      <c r="F20" s="3"/>
    </row>
    <row r="21" spans="1:6" x14ac:dyDescent="0.3">
      <c r="A21" s="43">
        <v>16</v>
      </c>
      <c r="B21" s="3" t="s">
        <v>269</v>
      </c>
      <c r="C21" s="3"/>
      <c r="D21" s="3">
        <f t="shared" si="1"/>
        <v>0</v>
      </c>
      <c r="E21" s="2" t="str">
        <f t="shared" si="0"/>
        <v/>
      </c>
      <c r="F21" s="3"/>
    </row>
    <row r="22" spans="1:6" x14ac:dyDescent="0.3">
      <c r="A22" s="43">
        <v>17</v>
      </c>
      <c r="B22" s="3" t="s">
        <v>270</v>
      </c>
      <c r="C22" s="3"/>
      <c r="D22" s="3">
        <f t="shared" si="1"/>
        <v>0</v>
      </c>
      <c r="E22" s="2" t="str">
        <f t="shared" si="0"/>
        <v/>
      </c>
      <c r="F22" s="3"/>
    </row>
    <row r="23" spans="1:6" x14ac:dyDescent="0.3">
      <c r="A23" s="43">
        <v>18</v>
      </c>
      <c r="B23" s="3" t="s">
        <v>271</v>
      </c>
      <c r="C23" s="3"/>
      <c r="D23" s="3">
        <f t="shared" si="1"/>
        <v>0</v>
      </c>
      <c r="E23" s="2" t="str">
        <f t="shared" si="0"/>
        <v/>
      </c>
      <c r="F23" s="3"/>
    </row>
    <row r="24" spans="1:6" x14ac:dyDescent="0.3">
      <c r="A24" s="43">
        <v>19</v>
      </c>
      <c r="B24" s="3" t="s">
        <v>272</v>
      </c>
      <c r="C24" s="3"/>
      <c r="D24" s="3">
        <f t="shared" si="1"/>
        <v>0</v>
      </c>
      <c r="E24" s="2" t="str">
        <f t="shared" si="0"/>
        <v/>
      </c>
      <c r="F24" s="3"/>
    </row>
    <row r="25" spans="1:6" x14ac:dyDescent="0.3">
      <c r="A25" s="43">
        <v>20</v>
      </c>
      <c r="B25" s="3" t="s">
        <v>273</v>
      </c>
      <c r="C25" s="3"/>
      <c r="D25" s="3">
        <f t="shared" si="1"/>
        <v>0</v>
      </c>
      <c r="E25" s="2" t="str">
        <f t="shared" si="0"/>
        <v/>
      </c>
      <c r="F25" s="3"/>
    </row>
    <row r="26" spans="1:6" x14ac:dyDescent="0.3">
      <c r="A26" s="43">
        <v>21</v>
      </c>
      <c r="B26" s="3" t="s">
        <v>274</v>
      </c>
      <c r="C26" s="3"/>
      <c r="D26" s="3">
        <f t="shared" si="1"/>
        <v>0</v>
      </c>
      <c r="E26" s="2" t="str">
        <f t="shared" si="0"/>
        <v/>
      </c>
      <c r="F26" s="3"/>
    </row>
    <row r="27" spans="1:6" x14ac:dyDescent="0.3">
      <c r="A27" s="43">
        <v>22</v>
      </c>
      <c r="B27" s="3" t="s">
        <v>275</v>
      </c>
      <c r="C27" s="3"/>
      <c r="D27" s="3">
        <f t="shared" si="1"/>
        <v>0</v>
      </c>
      <c r="E27" s="2" t="str">
        <f t="shared" si="0"/>
        <v/>
      </c>
      <c r="F27" s="3"/>
    </row>
  </sheetData>
  <conditionalFormatting sqref="E6:E27">
    <cfRule type="colorScale" priority="7">
      <colorScale>
        <cfvo type="min"/>
        <cfvo type="percentile" val="50"/>
        <cfvo type="max"/>
        <color rgb="FFF8696B"/>
        <color rgb="FFFFEB84"/>
        <color rgb="FF63BE7B"/>
      </colorScale>
    </cfRule>
  </conditionalFormatting>
  <pageMargins left="0.75" right="0.75" top="1" bottom="1" header="0.5" footer="0.5"/>
  <extLst>
    <ext xmlns:x14="http://schemas.microsoft.com/office/spreadsheetml/2009/9/main" uri="{CCE6A557-97BC-4b89-ADB6-D9C93CAAB3DF}">
      <x14:dataValidations xmlns:xm="http://schemas.microsoft.com/office/excel/2006/main" count="22">
        <x14:dataValidation type="list" allowBlank="1" promptTitle="Select maturity" prompt="Choose a level or select N/A to exclude from scoring." xr:uid="{00000000-0002-0000-0000-000000000000}">
          <x14:formula1>
            <xm:f>Descriptors!$B$39:$B$43</xm:f>
          </x14:formula1>
          <xm:sqref>C15</xm:sqref>
        </x14:dataValidation>
        <x14:dataValidation type="list" allowBlank="1" promptTitle="Select maturity" prompt="Choose a level or select N/A to exclude from scoring." xr:uid="{00000000-0002-0000-0000-000001000000}">
          <x14:formula1>
            <xm:f>Descriptors!$B$44:$B$48</xm:f>
          </x14:formula1>
          <xm:sqref>C16</xm:sqref>
        </x14:dataValidation>
        <x14:dataValidation type="list" allowBlank="1" promptTitle="Select maturity" prompt="Choose a level or select N/A to exclude from scoring." xr:uid="{00000000-0002-0000-0000-000002000000}">
          <x14:formula1>
            <xm:f>Descriptors!$B$49:$B$53</xm:f>
          </x14:formula1>
          <xm:sqref>C17</xm:sqref>
        </x14:dataValidation>
        <x14:dataValidation type="list" allowBlank="1" promptTitle="Select maturity" prompt="Choose a level or select N/A to exclude from scoring." xr:uid="{00000000-0002-0000-0000-000003000000}">
          <x14:formula1>
            <xm:f>Descriptors!$B$54:$B$58</xm:f>
          </x14:formula1>
          <xm:sqref>C18</xm:sqref>
        </x14:dataValidation>
        <x14:dataValidation type="list" allowBlank="1" promptTitle="Select maturity" prompt="Choose a level or select N/A to exclude from scoring." xr:uid="{00000000-0002-0000-0000-000004000000}">
          <x14:formula1>
            <xm:f>Descriptors!$B$59:$B$63</xm:f>
          </x14:formula1>
          <xm:sqref>C19</xm:sqref>
        </x14:dataValidation>
        <x14:dataValidation type="list" allowBlank="1" promptTitle="Select maturity" prompt="Choose a level or select N/A to exclude from scoring." xr:uid="{00000000-0002-0000-0000-000005000000}">
          <x14:formula1>
            <xm:f>Descriptors!$B$68:$B$72</xm:f>
          </x14:formula1>
          <xm:sqref>C21</xm:sqref>
        </x14:dataValidation>
        <x14:dataValidation type="list" allowBlank="1" promptTitle="Select maturity" prompt="Choose a level or select N/A to exclude from scoring." xr:uid="{00000000-0002-0000-0000-000006000000}">
          <x14:formula1>
            <xm:f>Descriptors!$B$73:$B$77</xm:f>
          </x14:formula1>
          <xm:sqref>C22</xm:sqref>
        </x14:dataValidation>
        <x14:dataValidation type="list" allowBlank="1" promptTitle="Select maturity" prompt="Choose a level or select N/A to exclude from scoring." xr:uid="{00000000-0002-0000-0000-000008000000}">
          <x14:formula1>
            <xm:f>Descriptors!$B$78:$B$82</xm:f>
          </x14:formula1>
          <xm:sqref>C23</xm:sqref>
        </x14:dataValidation>
        <x14:dataValidation type="list" allowBlank="1" promptTitle="Select maturity" prompt="Choose a level or select N/A to exclude from scoring." xr:uid="{00000000-0002-0000-0000-000009000000}">
          <x14:formula1>
            <xm:f>Descriptors!$B$83:$B$87</xm:f>
          </x14:formula1>
          <xm:sqref>C24</xm:sqref>
        </x14:dataValidation>
        <x14:dataValidation type="list" allowBlank="1" promptTitle="Select maturity" prompt="Choose a level or select N/A to exclude from scoring." xr:uid="{00000000-0002-0000-0000-00000A000000}">
          <x14:formula1>
            <xm:f>Descriptors!$B$88:$B$92</xm:f>
          </x14:formula1>
          <xm:sqref>C25</xm:sqref>
        </x14:dataValidation>
        <x14:dataValidation type="list" allowBlank="1" showInputMessage="1" showErrorMessage="1" xr:uid="{47A6FF98-C6BF-46D8-AF5C-5449709CFDB5}">
          <x14:formula1>
            <xm:f>Descriptors!$B$34:$B$38</xm:f>
          </x14:formula1>
          <xm:sqref>C14</xm:sqref>
        </x14:dataValidation>
        <x14:dataValidation type="list" allowBlank="1" showInputMessage="1" showErrorMessage="1" xr:uid="{C765F7FA-6C57-41B9-8A37-6464D3ED12BA}">
          <x14:formula1>
            <xm:f>Descriptors!$B$2:$B$5</xm:f>
          </x14:formula1>
          <xm:sqref>C6</xm:sqref>
        </x14:dataValidation>
        <x14:dataValidation type="list" allowBlank="1" showInputMessage="1" showErrorMessage="1" xr:uid="{D509D1BF-0D12-4C48-A497-DD4905EFFC8E}">
          <x14:formula1>
            <xm:f>Descriptors!$B$6:$B$9</xm:f>
          </x14:formula1>
          <xm:sqref>C7</xm:sqref>
        </x14:dataValidation>
        <x14:dataValidation type="list" allowBlank="1" showInputMessage="1" showErrorMessage="1" xr:uid="{DFD0DF4A-47A4-4DBC-B090-97347F783EB2}">
          <x14:formula1>
            <xm:f>Descriptors!$B$14:$B$17</xm:f>
          </x14:formula1>
          <xm:sqref>C9</xm:sqref>
        </x14:dataValidation>
        <x14:dataValidation type="list" allowBlank="1" showInputMessage="1" showErrorMessage="1" xr:uid="{FB820CF8-62D5-40B5-9234-47CEE175DCD2}">
          <x14:formula1>
            <xm:f>Descriptors!$B$18:$B$21</xm:f>
          </x14:formula1>
          <xm:sqref>C10</xm:sqref>
        </x14:dataValidation>
        <x14:dataValidation type="list" allowBlank="1" showInputMessage="1" showErrorMessage="1" xr:uid="{672C9288-1C4C-435E-B802-3BA0681F26C6}">
          <x14:formula1>
            <xm:f>Descriptors!$B$22:$B$25</xm:f>
          </x14:formula1>
          <xm:sqref>C11</xm:sqref>
        </x14:dataValidation>
        <x14:dataValidation type="list" allowBlank="1" showInputMessage="1" showErrorMessage="1" xr:uid="{216B1262-1B64-443C-8EF0-8084D3F73A17}">
          <x14:formula1>
            <xm:f>Descriptors!$B$26:$B$29</xm:f>
          </x14:formula1>
          <xm:sqref>C12</xm:sqref>
        </x14:dataValidation>
        <x14:dataValidation type="list" allowBlank="1" showInputMessage="1" showErrorMessage="1" xr:uid="{EEE6FD00-D994-4190-B5FA-30F3455C77B4}">
          <x14:formula1>
            <xm:f>Descriptors!$B$30:$B$33</xm:f>
          </x14:formula1>
          <xm:sqref>C13</xm:sqref>
        </x14:dataValidation>
        <x14:dataValidation type="list" allowBlank="1" showInputMessage="1" showErrorMessage="1" xr:uid="{20919E5A-713E-4B8A-9E6A-B93050656DD0}">
          <x14:formula1>
            <xm:f>Descriptors!$B$64:$B$67</xm:f>
          </x14:formula1>
          <xm:sqref>C20</xm:sqref>
        </x14:dataValidation>
        <x14:dataValidation type="list" allowBlank="1" showInputMessage="1" showErrorMessage="1" xr:uid="{BA14E0C1-8035-4BD4-BE44-EF56ED6CE059}">
          <x14:formula1>
            <xm:f>Descriptors!$B$93:$B$96</xm:f>
          </x14:formula1>
          <xm:sqref>C26</xm:sqref>
        </x14:dataValidation>
        <x14:dataValidation type="list" allowBlank="1" showInputMessage="1" showErrorMessage="1" xr:uid="{1D090DA8-9AE6-4BFE-BC46-7D63772FB52F}">
          <x14:formula1>
            <xm:f>Descriptors!$B$97:$B$100</xm:f>
          </x14:formula1>
          <xm:sqref>C27</xm:sqref>
        </x14:dataValidation>
        <x14:dataValidation type="list" allowBlank="1" showInputMessage="1" showErrorMessage="1" xr:uid="{DF0282E5-158D-4510-99E2-B9906A0D68BD}">
          <x14:formula1>
            <xm:f>Descriptors!$B$10:$B$13</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workbookViewId="0">
      <pane ySplit="3" topLeftCell="A4" activePane="bottomLeft" state="frozen"/>
      <selection pane="bottomLeft" activeCell="E8" sqref="E8"/>
    </sheetView>
  </sheetViews>
  <sheetFormatPr defaultRowHeight="14.5" x14ac:dyDescent="0.35"/>
  <cols>
    <col min="1" max="1" width="28" customWidth="1"/>
    <col min="2" max="2" width="19.54296875" bestFit="1" customWidth="1"/>
  </cols>
  <sheetData>
    <row r="1" spans="1:2" ht="25" customHeight="1" x14ac:dyDescent="0.5">
      <c r="A1" s="10" t="s">
        <v>91</v>
      </c>
    </row>
    <row r="3" spans="1:2" ht="29.5" customHeight="1" x14ac:dyDescent="0.35">
      <c r="A3" s="12" t="s">
        <v>92</v>
      </c>
      <c r="B3" s="12" t="s">
        <v>93</v>
      </c>
    </row>
    <row r="4" spans="1:2" x14ac:dyDescent="0.35">
      <c r="A4" s="3" t="s">
        <v>94</v>
      </c>
      <c r="B4" s="4" t="e">
        <f>ROUND(AVERAGEIF('Self assessment'!E:E,"&gt;0")*25,0)</f>
        <v>#DIV/0!</v>
      </c>
    </row>
    <row r="5" spans="1:2" x14ac:dyDescent="0.35">
      <c r="A5" s="3" t="s">
        <v>95</v>
      </c>
      <c r="B5" s="4" t="e">
        <f>ROUND(AVERAGEIF('Self assessment'!E:E,"&gt;0"),2)</f>
        <v>#DIV/0!</v>
      </c>
    </row>
    <row r="6" spans="1:2" x14ac:dyDescent="0.35">
      <c r="A6" s="3" t="s">
        <v>96</v>
      </c>
      <c r="B6" s="14" t="e">
        <f>IF(B4&lt;=40,"Red",IF(B4&lt;=75,"Amber","Green (High maturity)"))</f>
        <v>#DIV/0!</v>
      </c>
    </row>
    <row r="7" spans="1:2" x14ac:dyDescent="0.35">
      <c r="A7" s="3" t="s">
        <v>97</v>
      </c>
      <c r="B7" s="4">
        <f>COUNTIF('Self assessment'!E:E,1)</f>
        <v>0</v>
      </c>
    </row>
    <row r="8" spans="1:2" x14ac:dyDescent="0.35">
      <c r="A8" s="3" t="s">
        <v>98</v>
      </c>
      <c r="B8" s="4">
        <f>COUNTIF('Self assessment'!E:E,2)</f>
        <v>0</v>
      </c>
    </row>
    <row r="9" spans="1:2" x14ac:dyDescent="0.35">
      <c r="A9" s="3" t="s">
        <v>99</v>
      </c>
      <c r="B9" s="4">
        <f>COUNTIF('Self assessment'!E:E,3)</f>
        <v>0</v>
      </c>
    </row>
    <row r="10" spans="1:2" x14ac:dyDescent="0.35">
      <c r="A10" s="3" t="s">
        <v>100</v>
      </c>
      <c r="B10" s="4">
        <f>COUNTIF('Self assessment'!E:E,4)</f>
        <v>0</v>
      </c>
    </row>
  </sheetData>
  <conditionalFormatting sqref="B6">
    <cfRule type="containsText" dxfId="2" priority="1" operator="containsText" text="Amber">
      <formula>NOT(ISERROR(SEARCH("Amber",B6)))</formula>
    </cfRule>
    <cfRule type="containsText" dxfId="1" priority="2" operator="containsText" text="Green">
      <formula>NOT(ISERROR(SEARCH("Green",B6)))</formula>
    </cfRule>
    <cfRule type="containsText" dxfId="0" priority="3" operator="containsText" text="Amber">
      <formula>NOT(ISERROR(SEARCH("Amber",B6)))</formula>
    </cfRule>
    <cfRule type="colorScale" priority="4">
      <colorScale>
        <cfvo type="min"/>
        <cfvo type="percentile" val="50"/>
        <cfvo type="max"/>
        <color rgb="FFF8696B"/>
        <color rgb="FFFFEB84"/>
        <color rgb="FF63BE7B"/>
      </colorScale>
    </cfRule>
  </conditionalFormatting>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
  <sheetViews>
    <sheetView zoomScale="80" zoomScaleNormal="80" workbookViewId="0">
      <pane ySplit="3" topLeftCell="A4" activePane="bottomLeft" state="frozen"/>
      <selection pane="bottomLeft" activeCell="G37" sqref="G37"/>
    </sheetView>
  </sheetViews>
  <sheetFormatPr defaultColWidth="8.7265625" defaultRowHeight="14" x14ac:dyDescent="0.3"/>
  <cols>
    <col min="1" max="1" width="20.6328125" style="7" customWidth="1"/>
    <col min="2" max="2" width="56.1796875" style="1" bestFit="1" customWidth="1"/>
    <col min="3" max="3" width="16.1796875" style="1" customWidth="1"/>
    <col min="4" max="4" width="171" style="1" bestFit="1" customWidth="1"/>
    <col min="5" max="8" width="16" style="1" customWidth="1"/>
    <col min="9" max="9" width="8.7265625" style="1" customWidth="1"/>
    <col min="10" max="16384" width="8.7265625" style="1"/>
  </cols>
  <sheetData>
    <row r="1" spans="1:8" ht="25" customHeight="1" x14ac:dyDescent="0.5">
      <c r="A1" s="39" t="s">
        <v>101</v>
      </c>
    </row>
    <row r="3" spans="1:8" s="9" customFormat="1" ht="26.15" customHeight="1" x14ac:dyDescent="0.35">
      <c r="A3" s="40" t="s">
        <v>83</v>
      </c>
      <c r="B3" s="13" t="s">
        <v>84</v>
      </c>
      <c r="C3" s="13" t="s">
        <v>102</v>
      </c>
      <c r="D3" s="13" t="s">
        <v>103</v>
      </c>
      <c r="E3" s="13" t="s">
        <v>104</v>
      </c>
      <c r="F3" s="13" t="s">
        <v>105</v>
      </c>
      <c r="G3" s="13" t="s">
        <v>106</v>
      </c>
      <c r="H3" s="13" t="s">
        <v>107</v>
      </c>
    </row>
    <row r="4" spans="1:8" x14ac:dyDescent="0.3">
      <c r="A4" s="41">
        <f>'Self assessment'!A6</f>
        <v>1</v>
      </c>
      <c r="B4" s="3" t="s">
        <v>256</v>
      </c>
      <c r="C4" s="6" t="str">
        <f>'Self assessment'!E6</f>
        <v/>
      </c>
      <c r="D4" s="5">
        <f>'Self assessment'!D6</f>
        <v>0</v>
      </c>
      <c r="E4" s="5"/>
      <c r="F4" s="5"/>
      <c r="G4" s="5"/>
      <c r="H4" s="5"/>
    </row>
    <row r="5" spans="1:8" x14ac:dyDescent="0.3">
      <c r="A5" s="41">
        <f>'Self assessment'!A7</f>
        <v>2</v>
      </c>
      <c r="B5" s="3" t="s">
        <v>257</v>
      </c>
      <c r="C5" s="6" t="str">
        <f>'Self assessment'!E7</f>
        <v/>
      </c>
      <c r="D5" s="5">
        <f>'Self assessment'!D7</f>
        <v>0</v>
      </c>
      <c r="E5" s="5"/>
      <c r="F5" s="5"/>
      <c r="G5" s="5"/>
      <c r="H5" s="5"/>
    </row>
    <row r="6" spans="1:8" x14ac:dyDescent="0.3">
      <c r="A6" s="41">
        <f>'Self assessment'!A8</f>
        <v>3</v>
      </c>
      <c r="B6" s="3" t="s">
        <v>89</v>
      </c>
      <c r="C6" s="6" t="str">
        <f>'Self assessment'!E8</f>
        <v/>
      </c>
      <c r="D6" s="5">
        <f>'Self assessment'!D8</f>
        <v>0</v>
      </c>
      <c r="E6" s="5"/>
      <c r="F6" s="5"/>
      <c r="G6" s="5"/>
      <c r="H6" s="5"/>
    </row>
    <row r="7" spans="1:8" x14ac:dyDescent="0.3">
      <c r="A7" s="41">
        <f>'Self assessment'!A9</f>
        <v>4</v>
      </c>
      <c r="B7" s="3" t="s">
        <v>260</v>
      </c>
      <c r="C7" s="6" t="str">
        <f>'Self assessment'!E9</f>
        <v/>
      </c>
      <c r="D7" s="5">
        <f>'Self assessment'!D9</f>
        <v>0</v>
      </c>
      <c r="E7" s="5"/>
      <c r="F7" s="5"/>
      <c r="G7" s="5"/>
      <c r="H7" s="5"/>
    </row>
    <row r="8" spans="1:8" x14ac:dyDescent="0.3">
      <c r="A8" s="41">
        <f>'Self assessment'!A10</f>
        <v>5</v>
      </c>
      <c r="B8" s="3" t="s">
        <v>261</v>
      </c>
      <c r="C8" s="6" t="str">
        <f>'Self assessment'!E10</f>
        <v/>
      </c>
      <c r="D8" s="5">
        <f>'Self assessment'!D10</f>
        <v>0</v>
      </c>
      <c r="E8" s="5"/>
      <c r="F8" s="5"/>
      <c r="G8" s="5"/>
      <c r="H8" s="5"/>
    </row>
    <row r="9" spans="1:8" x14ac:dyDescent="0.3">
      <c r="A9" s="41">
        <f>'Self assessment'!A11</f>
        <v>6</v>
      </c>
      <c r="B9" s="3" t="s">
        <v>262</v>
      </c>
      <c r="C9" s="6" t="str">
        <f>'Self assessment'!E11</f>
        <v/>
      </c>
      <c r="D9" s="5">
        <f>'Self assessment'!D11</f>
        <v>0</v>
      </c>
      <c r="E9" s="5"/>
      <c r="F9" s="5"/>
      <c r="G9" s="5"/>
      <c r="H9" s="5"/>
    </row>
    <row r="10" spans="1:8" x14ac:dyDescent="0.3">
      <c r="A10" s="41">
        <f>'Self assessment'!A12</f>
        <v>7</v>
      </c>
      <c r="B10" s="3" t="s">
        <v>263</v>
      </c>
      <c r="C10" s="6" t="str">
        <f>'Self assessment'!E12</f>
        <v/>
      </c>
      <c r="D10" s="5">
        <f>'Self assessment'!D12</f>
        <v>0</v>
      </c>
      <c r="E10" s="5"/>
      <c r="F10" s="5"/>
      <c r="G10" s="5"/>
      <c r="H10" s="5"/>
    </row>
    <row r="11" spans="1:8" x14ac:dyDescent="0.3">
      <c r="A11" s="41">
        <f>'Self assessment'!A13</f>
        <v>8</v>
      </c>
      <c r="B11" s="3" t="s">
        <v>264</v>
      </c>
      <c r="C11" s="6" t="str">
        <f>'Self assessment'!E13</f>
        <v/>
      </c>
      <c r="D11" s="5">
        <f>'Self assessment'!D13</f>
        <v>0</v>
      </c>
      <c r="E11" s="5"/>
      <c r="F11" s="5"/>
      <c r="G11" s="5"/>
      <c r="H11" s="5"/>
    </row>
    <row r="12" spans="1:8" x14ac:dyDescent="0.3">
      <c r="A12" s="41">
        <f>'Self assessment'!A14</f>
        <v>9</v>
      </c>
      <c r="B12" s="3" t="s">
        <v>265</v>
      </c>
      <c r="C12" s="6" t="str">
        <f>'Self assessment'!E14</f>
        <v/>
      </c>
      <c r="D12" s="5">
        <f>'Self assessment'!D14</f>
        <v>0</v>
      </c>
      <c r="E12" s="5"/>
      <c r="F12" s="5"/>
      <c r="G12" s="5"/>
      <c r="H12" s="5"/>
    </row>
    <row r="13" spans="1:8" x14ac:dyDescent="0.3">
      <c r="A13" s="41">
        <f>'Self assessment'!A15</f>
        <v>10</v>
      </c>
      <c r="B13" s="3" t="s">
        <v>266</v>
      </c>
      <c r="C13" s="6" t="str">
        <f>'Self assessment'!E15</f>
        <v/>
      </c>
      <c r="D13" s="5">
        <f>'Self assessment'!D15</f>
        <v>0</v>
      </c>
      <c r="E13" s="5"/>
      <c r="F13" s="5"/>
      <c r="G13" s="5"/>
      <c r="H13" s="5"/>
    </row>
    <row r="14" spans="1:8" x14ac:dyDescent="0.3">
      <c r="A14" s="41">
        <f>'Self assessment'!A16</f>
        <v>11</v>
      </c>
      <c r="B14" s="3" t="s">
        <v>258</v>
      </c>
      <c r="C14" s="6" t="str">
        <f>'Self assessment'!E16</f>
        <v/>
      </c>
      <c r="D14" s="5">
        <f>'Self assessment'!D16</f>
        <v>0</v>
      </c>
      <c r="E14" s="5"/>
      <c r="F14" s="5"/>
      <c r="G14" s="5"/>
      <c r="H14" s="5"/>
    </row>
    <row r="15" spans="1:8" x14ac:dyDescent="0.3">
      <c r="A15" s="41">
        <f>'Self assessment'!A17</f>
        <v>12</v>
      </c>
      <c r="B15" s="3" t="s">
        <v>259</v>
      </c>
      <c r="C15" s="6" t="str">
        <f>'Self assessment'!E17</f>
        <v/>
      </c>
      <c r="D15" s="5">
        <f>'Self assessment'!D17</f>
        <v>0</v>
      </c>
      <c r="E15" s="5"/>
      <c r="F15" s="5"/>
      <c r="G15" s="5"/>
      <c r="H15" s="5"/>
    </row>
    <row r="16" spans="1:8" x14ac:dyDescent="0.3">
      <c r="A16" s="41">
        <f>'Self assessment'!A18</f>
        <v>13</v>
      </c>
      <c r="B16" s="3" t="s">
        <v>267</v>
      </c>
      <c r="C16" s="6" t="str">
        <f>'Self assessment'!E18</f>
        <v/>
      </c>
      <c r="D16" s="5">
        <f>'Self assessment'!D18</f>
        <v>0</v>
      </c>
      <c r="E16" s="5"/>
      <c r="F16" s="5"/>
      <c r="G16" s="5"/>
      <c r="H16" s="5"/>
    </row>
    <row r="17" spans="1:8" x14ac:dyDescent="0.3">
      <c r="A17" s="41">
        <f>'Self assessment'!A19</f>
        <v>14</v>
      </c>
      <c r="B17" s="3" t="s">
        <v>268</v>
      </c>
      <c r="C17" s="6" t="str">
        <f>'Self assessment'!E19</f>
        <v/>
      </c>
      <c r="D17" s="5">
        <f>'Self assessment'!D19</f>
        <v>0</v>
      </c>
      <c r="E17" s="5"/>
      <c r="F17" s="5"/>
      <c r="G17" s="5"/>
      <c r="H17" s="5"/>
    </row>
    <row r="18" spans="1:8" x14ac:dyDescent="0.3">
      <c r="A18" s="41">
        <f>'Self assessment'!A20</f>
        <v>15</v>
      </c>
      <c r="B18" s="3" t="s">
        <v>90</v>
      </c>
      <c r="C18" s="6" t="str">
        <f>'Self assessment'!E20</f>
        <v/>
      </c>
      <c r="D18" s="5">
        <f>'Self assessment'!D20</f>
        <v>0</v>
      </c>
      <c r="E18" s="5"/>
      <c r="F18" s="5"/>
      <c r="G18" s="5"/>
      <c r="H18" s="5"/>
    </row>
    <row r="19" spans="1:8" x14ac:dyDescent="0.3">
      <c r="A19" s="41">
        <f>'Self assessment'!A21</f>
        <v>16</v>
      </c>
      <c r="B19" s="3" t="s">
        <v>269</v>
      </c>
      <c r="C19" s="6" t="str">
        <f>'Self assessment'!E21</f>
        <v/>
      </c>
      <c r="D19" s="5">
        <f>'Self assessment'!D21</f>
        <v>0</v>
      </c>
      <c r="E19" s="5"/>
      <c r="F19" s="5"/>
      <c r="G19" s="5"/>
      <c r="H19" s="5"/>
    </row>
    <row r="20" spans="1:8" x14ac:dyDescent="0.3">
      <c r="A20" s="41">
        <f>'Self assessment'!A22</f>
        <v>17</v>
      </c>
      <c r="B20" s="3" t="s">
        <v>270</v>
      </c>
      <c r="C20" s="6" t="str">
        <f>'Self assessment'!E22</f>
        <v/>
      </c>
      <c r="D20" s="5">
        <f>'Self assessment'!D22</f>
        <v>0</v>
      </c>
      <c r="E20" s="5"/>
      <c r="F20" s="5"/>
      <c r="G20" s="5"/>
      <c r="H20" s="5"/>
    </row>
    <row r="21" spans="1:8" x14ac:dyDescent="0.3">
      <c r="A21" s="41">
        <f>'Self assessment'!A23</f>
        <v>18</v>
      </c>
      <c r="B21" s="3" t="s">
        <v>271</v>
      </c>
      <c r="C21" s="6" t="str">
        <f>'Self assessment'!E23</f>
        <v/>
      </c>
      <c r="D21" s="5">
        <f>'Self assessment'!D23</f>
        <v>0</v>
      </c>
      <c r="E21" s="5"/>
      <c r="F21" s="5"/>
      <c r="G21" s="5"/>
      <c r="H21" s="5"/>
    </row>
    <row r="22" spans="1:8" x14ac:dyDescent="0.3">
      <c r="A22" s="41">
        <f>'Self assessment'!A24</f>
        <v>19</v>
      </c>
      <c r="B22" s="3" t="s">
        <v>272</v>
      </c>
      <c r="C22" s="6" t="str">
        <f>'Self assessment'!E24</f>
        <v/>
      </c>
      <c r="D22" s="5">
        <f>'Self assessment'!D24</f>
        <v>0</v>
      </c>
      <c r="E22" s="5"/>
      <c r="F22" s="5"/>
      <c r="G22" s="5"/>
      <c r="H22" s="5"/>
    </row>
    <row r="23" spans="1:8" x14ac:dyDescent="0.3">
      <c r="A23" s="41">
        <f>'Self assessment'!A25</f>
        <v>20</v>
      </c>
      <c r="B23" s="3" t="s">
        <v>273</v>
      </c>
      <c r="C23" s="6" t="str">
        <f>'Self assessment'!E25</f>
        <v/>
      </c>
      <c r="D23" s="5">
        <f>'Self assessment'!D25</f>
        <v>0</v>
      </c>
      <c r="E23" s="5"/>
      <c r="F23" s="5"/>
      <c r="G23" s="5"/>
      <c r="H23" s="5"/>
    </row>
    <row r="24" spans="1:8" x14ac:dyDescent="0.3">
      <c r="A24" s="41">
        <f>'Self assessment'!A26</f>
        <v>21</v>
      </c>
      <c r="B24" s="3" t="s">
        <v>274</v>
      </c>
      <c r="C24" s="6" t="str">
        <f>'Self assessment'!E26</f>
        <v/>
      </c>
      <c r="D24" s="5">
        <f>'Self assessment'!D26</f>
        <v>0</v>
      </c>
      <c r="E24" s="5"/>
      <c r="F24" s="5"/>
      <c r="G24" s="5"/>
      <c r="H24" s="5"/>
    </row>
    <row r="25" spans="1:8" x14ac:dyDescent="0.3">
      <c r="A25" s="41">
        <f>'Self assessment'!A27</f>
        <v>22</v>
      </c>
      <c r="B25" s="3" t="s">
        <v>275</v>
      </c>
      <c r="C25" s="6" t="str">
        <f>'Self assessment'!E27</f>
        <v/>
      </c>
      <c r="D25" s="5">
        <f>'Self assessment'!D27</f>
        <v>0</v>
      </c>
      <c r="E25" s="5"/>
      <c r="F25" s="5"/>
      <c r="G25" s="5"/>
      <c r="H25" s="5"/>
    </row>
    <row r="30" spans="1:8" x14ac:dyDescent="0.3">
      <c r="D30" s="7"/>
    </row>
    <row r="31" spans="1:8" x14ac:dyDescent="0.3">
      <c r="D31" s="7"/>
    </row>
  </sheetData>
  <conditionalFormatting sqref="C4:C25">
    <cfRule type="colorScale" priority="9">
      <colorScale>
        <cfvo type="min"/>
        <cfvo type="percentile" val="50"/>
        <cfvo type="max"/>
        <color rgb="FFF8696B"/>
        <color rgb="FFFFEB84"/>
        <color rgb="FF63BE7B"/>
      </colorScale>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
  <sheetViews>
    <sheetView workbookViewId="0">
      <pane ySplit="1" topLeftCell="A69" activePane="bottomLeft" state="frozen"/>
      <selection pane="bottomLeft" activeCell="B12" sqref="B12"/>
    </sheetView>
  </sheetViews>
  <sheetFormatPr defaultRowHeight="14.5" x14ac:dyDescent="0.35"/>
  <cols>
    <col min="1" max="1" width="14" customWidth="1"/>
    <col min="2" max="2" width="120" customWidth="1"/>
  </cols>
  <sheetData>
    <row r="1" spans="1:2" x14ac:dyDescent="0.35">
      <c r="A1" t="s">
        <v>108</v>
      </c>
      <c r="B1" t="s">
        <v>109</v>
      </c>
    </row>
    <row r="2" spans="1:2" x14ac:dyDescent="0.35">
      <c r="A2">
        <v>1</v>
      </c>
      <c r="B2" t="s">
        <v>110</v>
      </c>
    </row>
    <row r="3" spans="1:2" x14ac:dyDescent="0.35">
      <c r="A3">
        <v>1</v>
      </c>
      <c r="B3" t="s">
        <v>111</v>
      </c>
    </row>
    <row r="4" spans="1:2" x14ac:dyDescent="0.35">
      <c r="A4">
        <v>1</v>
      </c>
      <c r="B4" t="s">
        <v>112</v>
      </c>
    </row>
    <row r="5" spans="1:2" x14ac:dyDescent="0.35">
      <c r="A5">
        <v>1</v>
      </c>
      <c r="B5" t="s">
        <v>113</v>
      </c>
    </row>
    <row r="6" spans="1:2" x14ac:dyDescent="0.35">
      <c r="A6">
        <v>2</v>
      </c>
      <c r="B6" t="s">
        <v>114</v>
      </c>
    </row>
    <row r="7" spans="1:2" x14ac:dyDescent="0.35">
      <c r="A7">
        <v>2</v>
      </c>
      <c r="B7" t="s">
        <v>115</v>
      </c>
    </row>
    <row r="8" spans="1:2" x14ac:dyDescent="0.35">
      <c r="A8">
        <v>2</v>
      </c>
      <c r="B8" t="s">
        <v>116</v>
      </c>
    </row>
    <row r="9" spans="1:2" x14ac:dyDescent="0.35">
      <c r="A9">
        <v>2</v>
      </c>
      <c r="B9" t="s">
        <v>117</v>
      </c>
    </row>
    <row r="10" spans="1:2" x14ac:dyDescent="0.35">
      <c r="A10">
        <v>3</v>
      </c>
      <c r="B10" t="s">
        <v>118</v>
      </c>
    </row>
    <row r="11" spans="1:2" x14ac:dyDescent="0.35">
      <c r="A11">
        <v>3</v>
      </c>
      <c r="B11" t="s">
        <v>119</v>
      </c>
    </row>
    <row r="12" spans="1:2" x14ac:dyDescent="0.35">
      <c r="A12">
        <v>3</v>
      </c>
      <c r="B12" t="s">
        <v>120</v>
      </c>
    </row>
    <row r="13" spans="1:2" x14ac:dyDescent="0.35">
      <c r="A13">
        <v>3</v>
      </c>
      <c r="B13" t="s">
        <v>121</v>
      </c>
    </row>
    <row r="14" spans="1:2" x14ac:dyDescent="0.35">
      <c r="A14">
        <v>4</v>
      </c>
      <c r="B14" t="s">
        <v>122</v>
      </c>
    </row>
    <row r="15" spans="1:2" x14ac:dyDescent="0.35">
      <c r="A15">
        <v>4</v>
      </c>
      <c r="B15" t="s">
        <v>123</v>
      </c>
    </row>
    <row r="16" spans="1:2" x14ac:dyDescent="0.35">
      <c r="A16">
        <v>4</v>
      </c>
      <c r="B16" t="s">
        <v>124</v>
      </c>
    </row>
    <row r="17" spans="1:2" x14ac:dyDescent="0.35">
      <c r="A17">
        <v>4</v>
      </c>
      <c r="B17" t="s">
        <v>125</v>
      </c>
    </row>
    <row r="18" spans="1:2" x14ac:dyDescent="0.35">
      <c r="A18">
        <v>5</v>
      </c>
      <c r="B18" t="s">
        <v>126</v>
      </c>
    </row>
    <row r="19" spans="1:2" x14ac:dyDescent="0.35">
      <c r="A19">
        <v>5</v>
      </c>
      <c r="B19" t="s">
        <v>127</v>
      </c>
    </row>
    <row r="20" spans="1:2" x14ac:dyDescent="0.35">
      <c r="A20">
        <v>5</v>
      </c>
      <c r="B20" t="s">
        <v>128</v>
      </c>
    </row>
    <row r="21" spans="1:2" x14ac:dyDescent="0.35">
      <c r="A21">
        <v>5</v>
      </c>
      <c r="B21" t="s">
        <v>129</v>
      </c>
    </row>
    <row r="22" spans="1:2" x14ac:dyDescent="0.35">
      <c r="A22">
        <v>6</v>
      </c>
      <c r="B22" t="s">
        <v>130</v>
      </c>
    </row>
    <row r="23" spans="1:2" x14ac:dyDescent="0.35">
      <c r="A23">
        <v>6</v>
      </c>
      <c r="B23" t="s">
        <v>131</v>
      </c>
    </row>
    <row r="24" spans="1:2" x14ac:dyDescent="0.35">
      <c r="A24">
        <v>6</v>
      </c>
      <c r="B24" t="s">
        <v>132</v>
      </c>
    </row>
    <row r="25" spans="1:2" x14ac:dyDescent="0.35">
      <c r="A25">
        <v>6</v>
      </c>
      <c r="B25" t="s">
        <v>133</v>
      </c>
    </row>
    <row r="26" spans="1:2" x14ac:dyDescent="0.35">
      <c r="A26">
        <v>7</v>
      </c>
      <c r="B26" t="s">
        <v>134</v>
      </c>
    </row>
    <row r="27" spans="1:2" x14ac:dyDescent="0.35">
      <c r="A27">
        <v>7</v>
      </c>
      <c r="B27" t="s">
        <v>135</v>
      </c>
    </row>
    <row r="28" spans="1:2" x14ac:dyDescent="0.35">
      <c r="A28">
        <v>7</v>
      </c>
      <c r="B28" t="s">
        <v>136</v>
      </c>
    </row>
    <row r="29" spans="1:2" x14ac:dyDescent="0.35">
      <c r="A29">
        <v>7</v>
      </c>
      <c r="B29" t="s">
        <v>137</v>
      </c>
    </row>
    <row r="30" spans="1:2" x14ac:dyDescent="0.35">
      <c r="A30">
        <v>8</v>
      </c>
      <c r="B30" t="s">
        <v>138</v>
      </c>
    </row>
    <row r="31" spans="1:2" x14ac:dyDescent="0.35">
      <c r="A31">
        <v>8</v>
      </c>
      <c r="B31" t="s">
        <v>139</v>
      </c>
    </row>
    <row r="32" spans="1:2" x14ac:dyDescent="0.35">
      <c r="A32">
        <v>8</v>
      </c>
      <c r="B32" t="s">
        <v>140</v>
      </c>
    </row>
    <row r="33" spans="1:2" x14ac:dyDescent="0.35">
      <c r="A33">
        <v>8</v>
      </c>
      <c r="B33" t="s">
        <v>141</v>
      </c>
    </row>
    <row r="34" spans="1:2" x14ac:dyDescent="0.35">
      <c r="A34">
        <v>9</v>
      </c>
      <c r="B34" t="s">
        <v>142</v>
      </c>
    </row>
    <row r="35" spans="1:2" x14ac:dyDescent="0.35">
      <c r="A35">
        <v>9</v>
      </c>
      <c r="B35" t="s">
        <v>143</v>
      </c>
    </row>
    <row r="36" spans="1:2" x14ac:dyDescent="0.35">
      <c r="A36">
        <v>9</v>
      </c>
      <c r="B36" t="s">
        <v>144</v>
      </c>
    </row>
    <row r="37" spans="1:2" x14ac:dyDescent="0.35">
      <c r="A37">
        <v>9</v>
      </c>
      <c r="B37" t="s">
        <v>145</v>
      </c>
    </row>
    <row r="38" spans="1:2" x14ac:dyDescent="0.35">
      <c r="A38">
        <v>9</v>
      </c>
      <c r="B38" t="s">
        <v>146</v>
      </c>
    </row>
    <row r="39" spans="1:2" x14ac:dyDescent="0.35">
      <c r="A39">
        <v>10</v>
      </c>
      <c r="B39" t="s">
        <v>142</v>
      </c>
    </row>
    <row r="40" spans="1:2" x14ac:dyDescent="0.35">
      <c r="A40">
        <v>10</v>
      </c>
      <c r="B40" t="s">
        <v>147</v>
      </c>
    </row>
    <row r="41" spans="1:2" x14ac:dyDescent="0.35">
      <c r="A41">
        <v>10</v>
      </c>
      <c r="B41" t="s">
        <v>148</v>
      </c>
    </row>
    <row r="42" spans="1:2" x14ac:dyDescent="0.35">
      <c r="A42">
        <v>10</v>
      </c>
      <c r="B42" t="s">
        <v>149</v>
      </c>
    </row>
    <row r="43" spans="1:2" x14ac:dyDescent="0.35">
      <c r="A43">
        <v>10</v>
      </c>
      <c r="B43" t="s">
        <v>150</v>
      </c>
    </row>
    <row r="44" spans="1:2" x14ac:dyDescent="0.35">
      <c r="A44">
        <v>11</v>
      </c>
      <c r="B44" t="s">
        <v>142</v>
      </c>
    </row>
    <row r="45" spans="1:2" x14ac:dyDescent="0.35">
      <c r="A45">
        <v>11</v>
      </c>
      <c r="B45" t="s">
        <v>151</v>
      </c>
    </row>
    <row r="46" spans="1:2" x14ac:dyDescent="0.35">
      <c r="A46">
        <v>11</v>
      </c>
      <c r="B46" t="s">
        <v>152</v>
      </c>
    </row>
    <row r="47" spans="1:2" x14ac:dyDescent="0.35">
      <c r="A47">
        <v>11</v>
      </c>
      <c r="B47" t="s">
        <v>153</v>
      </c>
    </row>
    <row r="48" spans="1:2" x14ac:dyDescent="0.35">
      <c r="A48">
        <v>11</v>
      </c>
      <c r="B48" t="s">
        <v>154</v>
      </c>
    </row>
    <row r="49" spans="1:2" x14ac:dyDescent="0.35">
      <c r="A49">
        <v>12</v>
      </c>
      <c r="B49" t="s">
        <v>142</v>
      </c>
    </row>
    <row r="50" spans="1:2" x14ac:dyDescent="0.35">
      <c r="A50">
        <v>12</v>
      </c>
      <c r="B50" t="s">
        <v>155</v>
      </c>
    </row>
    <row r="51" spans="1:2" x14ac:dyDescent="0.35">
      <c r="A51">
        <v>12</v>
      </c>
      <c r="B51" t="s">
        <v>156</v>
      </c>
    </row>
    <row r="52" spans="1:2" x14ac:dyDescent="0.35">
      <c r="A52">
        <v>12</v>
      </c>
      <c r="B52" t="s">
        <v>157</v>
      </c>
    </row>
    <row r="53" spans="1:2" x14ac:dyDescent="0.35">
      <c r="A53">
        <v>12</v>
      </c>
      <c r="B53" t="s">
        <v>158</v>
      </c>
    </row>
    <row r="54" spans="1:2" x14ac:dyDescent="0.35">
      <c r="A54">
        <v>13</v>
      </c>
      <c r="B54" t="s">
        <v>142</v>
      </c>
    </row>
    <row r="55" spans="1:2" x14ac:dyDescent="0.35">
      <c r="A55">
        <v>13</v>
      </c>
      <c r="B55" t="s">
        <v>159</v>
      </c>
    </row>
    <row r="56" spans="1:2" x14ac:dyDescent="0.35">
      <c r="A56">
        <v>13</v>
      </c>
      <c r="B56" t="s">
        <v>160</v>
      </c>
    </row>
    <row r="57" spans="1:2" x14ac:dyDescent="0.35">
      <c r="A57">
        <v>13</v>
      </c>
      <c r="B57" t="s">
        <v>161</v>
      </c>
    </row>
    <row r="58" spans="1:2" x14ac:dyDescent="0.35">
      <c r="A58">
        <v>13</v>
      </c>
      <c r="B58" t="s">
        <v>162</v>
      </c>
    </row>
    <row r="59" spans="1:2" x14ac:dyDescent="0.35">
      <c r="A59">
        <v>14</v>
      </c>
      <c r="B59" t="s">
        <v>142</v>
      </c>
    </row>
    <row r="60" spans="1:2" x14ac:dyDescent="0.35">
      <c r="A60">
        <v>14</v>
      </c>
      <c r="B60" t="s">
        <v>163</v>
      </c>
    </row>
    <row r="61" spans="1:2" x14ac:dyDescent="0.35">
      <c r="A61">
        <v>14</v>
      </c>
      <c r="B61" t="s">
        <v>164</v>
      </c>
    </row>
    <row r="62" spans="1:2" x14ac:dyDescent="0.35">
      <c r="A62">
        <v>14</v>
      </c>
      <c r="B62" t="s">
        <v>165</v>
      </c>
    </row>
    <row r="63" spans="1:2" x14ac:dyDescent="0.35">
      <c r="A63">
        <v>14</v>
      </c>
      <c r="B63" t="s">
        <v>166</v>
      </c>
    </row>
    <row r="64" spans="1:2" x14ac:dyDescent="0.35">
      <c r="A64">
        <v>15</v>
      </c>
      <c r="B64" t="s">
        <v>167</v>
      </c>
    </row>
    <row r="65" spans="1:2" x14ac:dyDescent="0.35">
      <c r="A65">
        <v>15</v>
      </c>
      <c r="B65" t="s">
        <v>168</v>
      </c>
    </row>
    <row r="66" spans="1:2" x14ac:dyDescent="0.35">
      <c r="A66">
        <v>15</v>
      </c>
      <c r="B66" t="s">
        <v>169</v>
      </c>
    </row>
    <row r="67" spans="1:2" x14ac:dyDescent="0.35">
      <c r="A67">
        <v>15</v>
      </c>
      <c r="B67" t="s">
        <v>170</v>
      </c>
    </row>
    <row r="68" spans="1:2" x14ac:dyDescent="0.35">
      <c r="A68">
        <v>16</v>
      </c>
      <c r="B68" t="s">
        <v>142</v>
      </c>
    </row>
    <row r="69" spans="1:2" x14ac:dyDescent="0.35">
      <c r="A69">
        <v>16</v>
      </c>
      <c r="B69" t="s">
        <v>171</v>
      </c>
    </row>
    <row r="70" spans="1:2" x14ac:dyDescent="0.35">
      <c r="A70">
        <v>16</v>
      </c>
      <c r="B70" t="s">
        <v>172</v>
      </c>
    </row>
    <row r="71" spans="1:2" x14ac:dyDescent="0.35">
      <c r="A71">
        <v>16</v>
      </c>
      <c r="B71" t="s">
        <v>173</v>
      </c>
    </row>
    <row r="72" spans="1:2" x14ac:dyDescent="0.35">
      <c r="A72">
        <v>16</v>
      </c>
      <c r="B72" t="s">
        <v>174</v>
      </c>
    </row>
    <row r="73" spans="1:2" x14ac:dyDescent="0.35">
      <c r="A73">
        <v>17</v>
      </c>
      <c r="B73" t="s">
        <v>142</v>
      </c>
    </row>
    <row r="74" spans="1:2" x14ac:dyDescent="0.35">
      <c r="A74">
        <v>17</v>
      </c>
      <c r="B74" t="s">
        <v>175</v>
      </c>
    </row>
    <row r="75" spans="1:2" x14ac:dyDescent="0.35">
      <c r="A75">
        <v>17</v>
      </c>
      <c r="B75" t="s">
        <v>176</v>
      </c>
    </row>
    <row r="76" spans="1:2" x14ac:dyDescent="0.35">
      <c r="A76">
        <v>17</v>
      </c>
      <c r="B76" t="s">
        <v>177</v>
      </c>
    </row>
    <row r="77" spans="1:2" x14ac:dyDescent="0.35">
      <c r="A77">
        <v>17</v>
      </c>
      <c r="B77" t="s">
        <v>178</v>
      </c>
    </row>
    <row r="78" spans="1:2" x14ac:dyDescent="0.35">
      <c r="A78">
        <v>18</v>
      </c>
      <c r="B78" t="s">
        <v>142</v>
      </c>
    </row>
    <row r="79" spans="1:2" x14ac:dyDescent="0.35">
      <c r="A79">
        <v>18</v>
      </c>
      <c r="B79" t="s">
        <v>179</v>
      </c>
    </row>
    <row r="80" spans="1:2" x14ac:dyDescent="0.35">
      <c r="A80">
        <v>18</v>
      </c>
      <c r="B80" t="s">
        <v>180</v>
      </c>
    </row>
    <row r="81" spans="1:2" x14ac:dyDescent="0.35">
      <c r="A81">
        <v>18</v>
      </c>
      <c r="B81" t="s">
        <v>181</v>
      </c>
    </row>
    <row r="82" spans="1:2" x14ac:dyDescent="0.35">
      <c r="A82">
        <v>18</v>
      </c>
      <c r="B82" t="s">
        <v>182</v>
      </c>
    </row>
    <row r="83" spans="1:2" x14ac:dyDescent="0.35">
      <c r="A83">
        <v>19</v>
      </c>
      <c r="B83" t="s">
        <v>142</v>
      </c>
    </row>
    <row r="84" spans="1:2" x14ac:dyDescent="0.35">
      <c r="A84">
        <v>19</v>
      </c>
      <c r="B84" t="s">
        <v>183</v>
      </c>
    </row>
    <row r="85" spans="1:2" x14ac:dyDescent="0.35">
      <c r="A85">
        <v>19</v>
      </c>
      <c r="B85" t="s">
        <v>184</v>
      </c>
    </row>
    <row r="86" spans="1:2" x14ac:dyDescent="0.35">
      <c r="A86">
        <v>19</v>
      </c>
      <c r="B86" t="s">
        <v>185</v>
      </c>
    </row>
    <row r="87" spans="1:2" x14ac:dyDescent="0.35">
      <c r="A87">
        <v>19</v>
      </c>
      <c r="B87" t="s">
        <v>186</v>
      </c>
    </row>
    <row r="88" spans="1:2" x14ac:dyDescent="0.35">
      <c r="A88">
        <v>20</v>
      </c>
      <c r="B88" t="s">
        <v>142</v>
      </c>
    </row>
    <row r="89" spans="1:2" x14ac:dyDescent="0.35">
      <c r="A89">
        <v>20</v>
      </c>
      <c r="B89" t="s">
        <v>187</v>
      </c>
    </row>
    <row r="90" spans="1:2" x14ac:dyDescent="0.35">
      <c r="A90">
        <v>20</v>
      </c>
      <c r="B90" t="s">
        <v>188</v>
      </c>
    </row>
    <row r="91" spans="1:2" x14ac:dyDescent="0.35">
      <c r="A91">
        <v>20</v>
      </c>
      <c r="B91" t="s">
        <v>189</v>
      </c>
    </row>
    <row r="92" spans="1:2" x14ac:dyDescent="0.35">
      <c r="A92">
        <v>20</v>
      </c>
      <c r="B92" t="s">
        <v>190</v>
      </c>
    </row>
    <row r="93" spans="1:2" x14ac:dyDescent="0.35">
      <c r="A93">
        <v>21</v>
      </c>
      <c r="B93" t="s">
        <v>191</v>
      </c>
    </row>
    <row r="94" spans="1:2" x14ac:dyDescent="0.35">
      <c r="A94">
        <v>21</v>
      </c>
      <c r="B94" t="s">
        <v>192</v>
      </c>
    </row>
    <row r="95" spans="1:2" x14ac:dyDescent="0.35">
      <c r="A95">
        <v>21</v>
      </c>
      <c r="B95" t="s">
        <v>193</v>
      </c>
    </row>
    <row r="96" spans="1:2" x14ac:dyDescent="0.35">
      <c r="A96">
        <v>21</v>
      </c>
      <c r="B96" t="s">
        <v>194</v>
      </c>
    </row>
    <row r="97" spans="1:2" x14ac:dyDescent="0.35">
      <c r="A97">
        <v>22</v>
      </c>
      <c r="B97" t="s">
        <v>195</v>
      </c>
    </row>
    <row r="98" spans="1:2" x14ac:dyDescent="0.35">
      <c r="A98">
        <v>22</v>
      </c>
      <c r="B98" t="s">
        <v>196</v>
      </c>
    </row>
    <row r="99" spans="1:2" x14ac:dyDescent="0.35">
      <c r="A99">
        <v>22</v>
      </c>
      <c r="B99" t="s">
        <v>197</v>
      </c>
    </row>
    <row r="100" spans="1:2" x14ac:dyDescent="0.35">
      <c r="A100">
        <v>22</v>
      </c>
      <c r="B100" t="s">
        <v>198</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
  <sheetViews>
    <sheetView topLeftCell="C1" workbookViewId="0">
      <selection sqref="A1:XFD1048576"/>
    </sheetView>
  </sheetViews>
  <sheetFormatPr defaultColWidth="8.54296875" defaultRowHeight="14.5" x14ac:dyDescent="0.35"/>
  <cols>
    <col min="1" max="1" width="115.81640625" bestFit="1" customWidth="1"/>
    <col min="2" max="2" width="125.453125" bestFit="1" customWidth="1"/>
    <col min="3" max="3" width="146" bestFit="1" customWidth="1"/>
    <col min="4" max="4" width="110.453125" bestFit="1" customWidth="1"/>
    <col min="5" max="5" width="120.453125" bestFit="1" customWidth="1"/>
    <col min="6" max="6" width="133.7265625" bestFit="1" customWidth="1"/>
    <col min="7" max="7" width="108" bestFit="1" customWidth="1"/>
    <col min="8" max="8" width="102.1796875" bestFit="1" customWidth="1"/>
    <col min="9" max="9" width="110.54296875" bestFit="1" customWidth="1"/>
    <col min="10" max="10" width="99.54296875" bestFit="1" customWidth="1"/>
    <col min="11" max="11" width="118.81640625" bestFit="1" customWidth="1"/>
  </cols>
  <sheetData>
    <row r="1" spans="1:11" x14ac:dyDescent="0.35">
      <c r="A1" t="s">
        <v>199</v>
      </c>
      <c r="B1" t="s">
        <v>199</v>
      </c>
      <c r="C1" t="s">
        <v>199</v>
      </c>
      <c r="D1" t="s">
        <v>199</v>
      </c>
      <c r="E1" t="s">
        <v>199</v>
      </c>
      <c r="F1" t="s">
        <v>199</v>
      </c>
      <c r="G1" t="s">
        <v>199</v>
      </c>
      <c r="H1" t="s">
        <v>199</v>
      </c>
      <c r="I1" t="s">
        <v>199</v>
      </c>
      <c r="J1" t="s">
        <v>199</v>
      </c>
      <c r="K1" t="s">
        <v>199</v>
      </c>
    </row>
    <row r="2" spans="1:11" x14ac:dyDescent="0.35">
      <c r="A2" t="s">
        <v>200</v>
      </c>
      <c r="B2" t="s">
        <v>201</v>
      </c>
      <c r="C2" t="s">
        <v>155</v>
      </c>
      <c r="D2" t="s">
        <v>202</v>
      </c>
      <c r="E2" t="s">
        <v>203</v>
      </c>
      <c r="F2" t="s">
        <v>171</v>
      </c>
      <c r="G2" t="s">
        <v>204</v>
      </c>
      <c r="H2" t="s">
        <v>205</v>
      </c>
      <c r="I2" t="s">
        <v>179</v>
      </c>
      <c r="J2" t="s">
        <v>183</v>
      </c>
      <c r="K2" t="s">
        <v>187</v>
      </c>
    </row>
    <row r="3" spans="1:11" x14ac:dyDescent="0.35">
      <c r="A3" t="s">
        <v>148</v>
      </c>
      <c r="B3" t="s">
        <v>152</v>
      </c>
      <c r="C3" t="s">
        <v>156</v>
      </c>
      <c r="D3" t="s">
        <v>160</v>
      </c>
      <c r="E3" t="s">
        <v>164</v>
      </c>
      <c r="F3" t="s">
        <v>172</v>
      </c>
      <c r="G3" t="s">
        <v>206</v>
      </c>
      <c r="H3" t="s">
        <v>207</v>
      </c>
      <c r="I3" t="s">
        <v>180</v>
      </c>
      <c r="J3" t="s">
        <v>184</v>
      </c>
      <c r="K3" t="s">
        <v>188</v>
      </c>
    </row>
    <row r="4" spans="1:11" x14ac:dyDescent="0.35">
      <c r="A4" t="s">
        <v>149</v>
      </c>
      <c r="B4" t="s">
        <v>153</v>
      </c>
      <c r="C4" t="s">
        <v>208</v>
      </c>
      <c r="D4" t="s">
        <v>161</v>
      </c>
      <c r="E4" t="s">
        <v>165</v>
      </c>
      <c r="F4" t="s">
        <v>173</v>
      </c>
      <c r="G4" t="s">
        <v>177</v>
      </c>
      <c r="H4" t="s">
        <v>209</v>
      </c>
      <c r="I4" t="s">
        <v>181</v>
      </c>
      <c r="J4" t="s">
        <v>185</v>
      </c>
      <c r="K4" t="s">
        <v>189</v>
      </c>
    </row>
    <row r="5" spans="1:11" x14ac:dyDescent="0.35">
      <c r="A5" t="s">
        <v>210</v>
      </c>
      <c r="B5" t="s">
        <v>211</v>
      </c>
      <c r="C5" t="s">
        <v>212</v>
      </c>
      <c r="D5" t="s">
        <v>213</v>
      </c>
      <c r="E5" t="s">
        <v>214</v>
      </c>
      <c r="F5" t="s">
        <v>215</v>
      </c>
      <c r="G5" t="s">
        <v>216</v>
      </c>
      <c r="H5" t="s">
        <v>217</v>
      </c>
      <c r="I5" t="s">
        <v>218</v>
      </c>
      <c r="J5" t="s">
        <v>219</v>
      </c>
      <c r="K5" t="s">
        <v>220</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7A5F544F1917498E6D5E3C73ACF3A6" ma:contentTypeVersion="23" ma:contentTypeDescription="Create a new document." ma:contentTypeScope="" ma:versionID="1c8113edb60aae9be6568883935916ee">
  <xsd:schema xmlns:xsd="http://www.w3.org/2001/XMLSchema" xmlns:xs="http://www.w3.org/2001/XMLSchema" xmlns:p="http://schemas.microsoft.com/office/2006/metadata/properties" xmlns:ns2="c5826497-9462-46c1-b624-7298ae813a4a" xmlns:ns3="6ad2f829-d27b-4b66-86f0-7328853a73db" targetNamespace="http://schemas.microsoft.com/office/2006/metadata/properties" ma:root="true" ma:fieldsID="416ca6cf8a2152d53893062de8eeafcb" ns2:_="" ns3:_="">
    <xsd:import namespace="c5826497-9462-46c1-b624-7298ae813a4a"/>
    <xsd:import namespace="6ad2f829-d27b-4b66-86f0-7328853a73db"/>
    <xsd:element name="properties">
      <xsd:complexType>
        <xsd:sequence>
          <xsd:element name="documentManagement">
            <xsd:complexType>
              <xsd:all>
                <xsd:element ref="ns2:Review_x0020_Date"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26497-9462-46c1-b624-7298ae813a4a"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d2f829-d27b-4b66-86f0-7328853a73db"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ec16a919-061d-4b0c-8bce-33bb4ed756a5}" ma:internalName="TaxCatchAll" ma:showField="CatchAllData" ma:web="6ad2f829-d27b-4b66-86f0-7328853a73db">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6ad2f829-d27b-4b66-86f0-7328853a73db" xsi:nil="true"/>
    <_ip_UnifiedCompliancePolicyUIAction xmlns="6ad2f829-d27b-4b66-86f0-7328853a73db" xsi:nil="true"/>
    <Review_x0020_Date xmlns="c5826497-9462-46c1-b624-7298ae813a4a" xsi:nil="true"/>
    <lcf76f155ced4ddcb4097134ff3c332f xmlns="c5826497-9462-46c1-b624-7298ae813a4a">
      <Terms xmlns="http://schemas.microsoft.com/office/infopath/2007/PartnerControls"/>
    </lcf76f155ced4ddcb4097134ff3c332f>
    <TaxCatchAll xmlns="6ad2f829-d27b-4b66-86f0-7328853a73db" xsi:nil="true"/>
  </documentManagement>
</p:properties>
</file>

<file path=customXml/itemProps1.xml><?xml version="1.0" encoding="utf-8"?>
<ds:datastoreItem xmlns:ds="http://schemas.openxmlformats.org/officeDocument/2006/customXml" ds:itemID="{53BE53F1-1451-47C7-BA2D-A7BF64B91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26497-9462-46c1-b624-7298ae813a4a"/>
    <ds:schemaRef ds:uri="6ad2f829-d27b-4b66-86f0-7328853a7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2DAB18-355D-4E35-9D9C-30997CA23A5A}">
  <ds:schemaRefs>
    <ds:schemaRef ds:uri="http://schemas.microsoft.com/sharepoint/v3/contenttype/forms"/>
  </ds:schemaRefs>
</ds:datastoreItem>
</file>

<file path=customXml/itemProps3.xml><?xml version="1.0" encoding="utf-8"?>
<ds:datastoreItem xmlns:ds="http://schemas.openxmlformats.org/officeDocument/2006/customXml" ds:itemID="{905B0A67-EE44-4647-9A76-6A34426F3C8C}">
  <ds:schemaRefs>
    <ds:schemaRef ds:uri="http://schemas.microsoft.com/office/2006/metadata/properties"/>
    <ds:schemaRef ds:uri="http://schemas.microsoft.com/office/infopath/2007/PartnerControls"/>
    <ds:schemaRef ds:uri="6ad2f829-d27b-4b66-86f0-7328853a73db"/>
    <ds:schemaRef ds:uri="c5826497-9462-46c1-b624-7298ae813a4a"/>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Maturity matrix</vt:lpstr>
      <vt:lpstr>Self assessment</vt:lpstr>
      <vt:lpstr>Summary</vt:lpstr>
      <vt:lpstr>Action plan</vt:lpstr>
      <vt:lpstr>Descriptors</vt:lpstr>
      <vt:lpstr>ValidationLists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ELLIOTT, Jenny (NHS ENGLAND)</cp:lastModifiedBy>
  <cp:revision/>
  <dcterms:created xsi:type="dcterms:W3CDTF">2026-01-05T16:02:46Z</dcterms:created>
  <dcterms:modified xsi:type="dcterms:W3CDTF">2026-05-26T15:00:54Z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0x010100E17A5F544F1917498E6D5E3C73ACF3A6</vt:lpwstr>
  </property>
  <property fmtid="{D5CDD505-2E9C-101B-9397-08002B2CF9AE}" pid="3" name="MediaServiceImageTags">
    <vt:lpwstr/>
  </property>
</Properties>
</file>